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1580" tabRatio="605"/>
  </bookViews>
  <sheets>
    <sheet name="2 տարածքային դպրոց" sheetId="55" r:id="rId1"/>
    <sheet name="gren" sheetId="56" r:id="rId2"/>
    <sheet name="tntes" sheetId="57" r:id="rId3"/>
    <sheet name="himn" sheetId="59" r:id="rId4"/>
    <sheet name="vareliq" sheetId="60" r:id="rId5"/>
    <sheet name="hatuk" sheetId="62" r:id="rId6"/>
  </sheets>
  <definedNames>
    <definedName name="_xlnm._FilterDatabase" localSheetId="0" hidden="1">'2 տարածքային դպրոց'!$A$1:$A$107</definedName>
    <definedName name="_xlnm._FilterDatabase" localSheetId="1" hidden="1">gren!$C$1:$C$33</definedName>
    <definedName name="_xlnm._FilterDatabase" localSheetId="2" hidden="1">tntes!$B$1:$B$30</definedName>
  </definedNames>
  <calcPr calcId="144525"/>
</workbook>
</file>

<file path=xl/calcChain.xml><?xml version="1.0" encoding="utf-8"?>
<calcChain xmlns="http://schemas.openxmlformats.org/spreadsheetml/2006/main">
  <c r="G108" i="55" l="1"/>
  <c r="G109" i="55"/>
  <c r="G92" i="55"/>
  <c r="G107" i="55"/>
  <c r="G97" i="55" l="1"/>
  <c r="G96" i="55" s="1"/>
  <c r="G93" i="55"/>
  <c r="G90" i="55"/>
  <c r="G91" i="55"/>
  <c r="G78" i="55"/>
  <c r="G79" i="55"/>
  <c r="G80" i="55"/>
  <c r="G81" i="55"/>
  <c r="G82" i="55"/>
  <c r="G83" i="55"/>
  <c r="G84" i="55"/>
  <c r="G85" i="55"/>
  <c r="G86" i="55"/>
  <c r="G87" i="55"/>
  <c r="I3" i="57"/>
  <c r="I4" i="57"/>
  <c r="I5" i="57"/>
  <c r="I6" i="57"/>
  <c r="I7" i="57"/>
  <c r="I8" i="57"/>
  <c r="I9" i="57"/>
  <c r="I10" i="57"/>
  <c r="I11" i="57"/>
  <c r="I12" i="57"/>
  <c r="I13" i="57"/>
  <c r="I14" i="57"/>
  <c r="I15" i="57"/>
  <c r="I16" i="57"/>
  <c r="I17" i="57"/>
  <c r="I18" i="57"/>
  <c r="I19" i="57"/>
  <c r="I20" i="57"/>
  <c r="I21" i="57"/>
  <c r="I22" i="57"/>
  <c r="I23" i="57"/>
  <c r="I24" i="57"/>
  <c r="I25" i="57"/>
  <c r="I26" i="57"/>
  <c r="I27" i="57"/>
  <c r="I28" i="57"/>
  <c r="I29" i="57"/>
  <c r="I2" i="57"/>
  <c r="I3" i="56"/>
  <c r="I4" i="56"/>
  <c r="I5" i="56"/>
  <c r="I6" i="56"/>
  <c r="I7" i="56"/>
  <c r="I8" i="56"/>
  <c r="I9" i="56"/>
  <c r="I10" i="56"/>
  <c r="I11" i="56"/>
  <c r="I12" i="56"/>
  <c r="I13" i="56"/>
  <c r="I14" i="56"/>
  <c r="I15" i="56"/>
  <c r="I16" i="56"/>
  <c r="I17" i="56"/>
  <c r="I18" i="56"/>
  <c r="I19" i="56"/>
  <c r="I20" i="56"/>
  <c r="I21" i="56"/>
  <c r="I22" i="56"/>
  <c r="I23" i="56"/>
  <c r="I24" i="56"/>
  <c r="I25" i="56"/>
  <c r="I26" i="56"/>
  <c r="I27" i="56"/>
  <c r="I28" i="56"/>
  <c r="I29" i="56"/>
  <c r="I30" i="56"/>
  <c r="I31" i="56"/>
  <c r="I2" i="56"/>
  <c r="I30" i="57" l="1"/>
  <c r="M1" i="57" s="1"/>
  <c r="I32" i="56"/>
  <c r="M1" i="56" s="1"/>
  <c r="G103" i="55"/>
  <c r="G95" i="55" l="1"/>
  <c r="G94" i="55" s="1"/>
  <c r="G89" i="55"/>
  <c r="G88" i="55" s="1"/>
  <c r="G49" i="55"/>
  <c r="G50" i="55"/>
  <c r="G51" i="55"/>
  <c r="G52" i="55"/>
  <c r="G53" i="55"/>
  <c r="G54" i="55"/>
  <c r="G55" i="55"/>
  <c r="G56" i="55"/>
  <c r="G57" i="55"/>
  <c r="G58" i="55"/>
  <c r="G59" i="55"/>
  <c r="G60" i="55"/>
  <c r="G61" i="55"/>
  <c r="G62" i="55"/>
  <c r="G63" i="55"/>
  <c r="G64" i="55"/>
  <c r="G65" i="55"/>
  <c r="G66" i="55"/>
  <c r="G67" i="55"/>
  <c r="G68" i="55"/>
  <c r="G69" i="55"/>
  <c r="G70" i="55"/>
  <c r="G71" i="55"/>
  <c r="G72" i="55"/>
  <c r="G73" i="55"/>
  <c r="G74" i="55"/>
  <c r="G75" i="55"/>
  <c r="G18" i="55"/>
  <c r="G19" i="55"/>
  <c r="G20" i="55"/>
  <c r="G21" i="55"/>
  <c r="G22" i="55"/>
  <c r="G23" i="55"/>
  <c r="G24" i="55"/>
  <c r="G25" i="55"/>
  <c r="G26" i="55"/>
  <c r="G27" i="55"/>
  <c r="G28" i="55"/>
  <c r="G29" i="55"/>
  <c r="G30" i="55"/>
  <c r="G31" i="55"/>
  <c r="G32" i="55"/>
  <c r="G33" i="55"/>
  <c r="G34" i="55"/>
  <c r="G35" i="55"/>
  <c r="G36" i="55"/>
  <c r="G37" i="55"/>
  <c r="G38" i="55"/>
  <c r="G39" i="55"/>
  <c r="G40" i="55"/>
  <c r="G41" i="55"/>
  <c r="G42" i="55"/>
  <c r="G43" i="55"/>
  <c r="G44" i="55"/>
  <c r="G45" i="55"/>
  <c r="G46" i="55"/>
  <c r="L2" i="62" l="1"/>
  <c r="G106" i="55" l="1"/>
  <c r="G105" i="55" l="1"/>
  <c r="G104" i="55" l="1"/>
  <c r="G102" i="55"/>
  <c r="G101" i="55"/>
  <c r="G100" i="55"/>
  <c r="G99" i="55"/>
  <c r="G98" i="55" l="1"/>
  <c r="G17" i="55" l="1"/>
  <c r="G16" i="55" s="1"/>
  <c r="G48" i="55"/>
  <c r="G47" i="55" s="1"/>
  <c r="G77" i="55" l="1"/>
  <c r="G76" i="55" s="1"/>
</calcChain>
</file>

<file path=xl/sharedStrings.xml><?xml version="1.0" encoding="utf-8"?>
<sst xmlns="http://schemas.openxmlformats.org/spreadsheetml/2006/main" count="553" uniqueCount="157">
  <si>
    <t>հատ</t>
  </si>
  <si>
    <t>տուփ</t>
  </si>
  <si>
    <t>Գնման առարկայի</t>
  </si>
  <si>
    <t>Անվանումը</t>
  </si>
  <si>
    <t>Հաստատում եմ</t>
  </si>
  <si>
    <t>Գնման ձև (ընթացակ.)</t>
  </si>
  <si>
    <t>Միավ. գինը</t>
  </si>
  <si>
    <t>Քանակ</t>
  </si>
  <si>
    <t>Չափ. միավ.</t>
  </si>
  <si>
    <t>Միջանցիկ կոդը` ըստ ԳՄԱ
դասակարգման</t>
  </si>
  <si>
    <t>Գումարը
(հազ. դրամ)</t>
  </si>
  <si>
    <t>ՄԱ</t>
  </si>
  <si>
    <t>Ծրագիրը`                                   Կրթություն</t>
  </si>
  <si>
    <t>Անվանումը`                              Պետական ոչ առևտրային կազմակերպության պահպանման ծախսեր</t>
  </si>
  <si>
    <t>Ֆինանսավորման աղբյուրը`         Պետական բյուջե</t>
  </si>
  <si>
    <t>Տնտեսական ապրանքներ</t>
  </si>
  <si>
    <t>Ծառայություններ</t>
  </si>
  <si>
    <t>դրամ</t>
  </si>
  <si>
    <t>Գրենական ապրանքներ</t>
  </si>
  <si>
    <t>Էլեկտրականության բաշխում</t>
  </si>
  <si>
    <t>Ջեռուցման բաշխում</t>
  </si>
  <si>
    <t>Աղբի և թափոնների հետ կապված ծառայություն</t>
  </si>
  <si>
    <t>Ջրմուղ կոյուղու գծով</t>
  </si>
  <si>
    <t>զույգ</t>
  </si>
  <si>
    <t>Ավել</t>
  </si>
  <si>
    <t>30192121</t>
  </si>
  <si>
    <t>33761000</t>
  </si>
  <si>
    <t>39831242</t>
  </si>
  <si>
    <t>Համակարգչային ծրագրի և կայքի սպասարկում</t>
  </si>
  <si>
    <t>Համակարգչային սարքերի տեխնիկական սպասարկման գծով</t>
  </si>
  <si>
    <t>լիտր</t>
  </si>
  <si>
    <t>Պատվիրատուն`                            §Երևանի թիվ 2 տարածքային մանկավարժահոգեբանական աջակցության կենտրոն¦ ՊՈԱԿ</t>
  </si>
  <si>
    <t xml:space="preserve">§Երևանի թիվ 2 տարածքային
 </t>
  </si>
  <si>
    <t xml:space="preserve">մանկավարժահոգեբանական </t>
  </si>
  <si>
    <t>աջակցության կենտրոն¦ ՊՈԱԿ-ի տնօրեն</t>
  </si>
  <si>
    <t>Ֆայլ</t>
  </si>
  <si>
    <t>Գրիչ</t>
  </si>
  <si>
    <r>
      <t>Ներկիր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ինքդ</t>
    </r>
  </si>
  <si>
    <r>
      <t>Գունավոր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թուղթ</t>
    </r>
  </si>
  <si>
    <r>
      <t>Գունավոր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մատիտ</t>
    </r>
  </si>
  <si>
    <t>Սոսինձ</t>
  </si>
  <si>
    <t>Մկրատ</t>
  </si>
  <si>
    <r>
      <t>Թուղթ</t>
    </r>
    <r>
      <rPr>
        <sz val="11"/>
        <color rgb="FF000000"/>
        <rFont val="Calibri"/>
        <family val="2"/>
      </rPr>
      <t xml:space="preserve"> A4</t>
    </r>
  </si>
  <si>
    <r>
      <t>Բենզին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Ռեգուլյար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ԱԻ</t>
    </r>
    <r>
      <rPr>
        <sz val="11"/>
        <color rgb="FF000000"/>
        <rFont val="Calibri"/>
        <family val="2"/>
      </rPr>
      <t xml:space="preserve">-92 </t>
    </r>
    <r>
      <rPr>
        <sz val="11"/>
        <color rgb="FF000000"/>
        <rFont val="Sylfaen"/>
        <family val="1"/>
      </rPr>
      <t>Կ</t>
    </r>
    <r>
      <rPr>
        <sz val="11"/>
        <color rgb="FF000000"/>
        <rFont val="Calibri"/>
        <family val="2"/>
      </rPr>
      <t>-5</t>
    </r>
  </si>
  <si>
    <t>Ժավել</t>
  </si>
  <si>
    <t>Ռախշա</t>
  </si>
  <si>
    <t>Օդափոխիչ</t>
  </si>
  <si>
    <r>
      <t>Հեղուկ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օճառ</t>
    </r>
  </si>
  <si>
    <r>
      <t>Լվացքի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փոշի</t>
    </r>
  </si>
  <si>
    <t>Գոգաթիակ</t>
  </si>
  <si>
    <r>
      <t>Տոպրակ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աղբի</t>
    </r>
  </si>
  <si>
    <r>
      <t>Լաք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կահույքի</t>
    </r>
  </si>
  <si>
    <t>Խրոց</t>
  </si>
  <si>
    <t>Իզոլենտ</t>
  </si>
  <si>
    <t>Լամպ</t>
  </si>
  <si>
    <t>30197112</t>
  </si>
  <si>
    <t>30197322</t>
  </si>
  <si>
    <t>39831246</t>
  </si>
  <si>
    <t>30192232</t>
  </si>
  <si>
    <t>19641000</t>
  </si>
  <si>
    <t>39811300</t>
  </si>
  <si>
    <t>09132200</t>
  </si>
  <si>
    <t>33691176</t>
  </si>
  <si>
    <r>
      <t>Թուղթ</t>
    </r>
    <r>
      <rPr>
        <sz val="10"/>
        <color rgb="FF000000"/>
        <rFont val="Calibri"/>
        <family val="2"/>
      </rPr>
      <t xml:space="preserve"> A4</t>
    </r>
  </si>
  <si>
    <r>
      <t>Ներկիր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ինքդ</t>
    </r>
  </si>
  <si>
    <r>
      <t>Գունավոր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թուղթ</t>
    </r>
  </si>
  <si>
    <r>
      <t>Գունավոր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մատիտ</t>
    </r>
  </si>
  <si>
    <r>
      <t>Լվացքի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փոշի</t>
    </r>
  </si>
  <si>
    <r>
      <t>Լամպ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էլեկտրական</t>
    </r>
  </si>
  <si>
    <r>
      <t>Տոպրակ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աղբի</t>
    </r>
  </si>
  <si>
    <r>
      <t>Լաք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կահույքի</t>
    </r>
  </si>
  <si>
    <r>
      <t>Հեղուկ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օճառ</t>
    </r>
  </si>
  <si>
    <t>Տրանսպորտային նյութեր</t>
  </si>
  <si>
    <t>Մասնագիտական ծառայություններ</t>
  </si>
  <si>
    <r>
      <t>Բենզին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Ռեգուլյար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ԱԻ</t>
    </r>
    <r>
      <rPr>
        <sz val="10"/>
        <color rgb="FF000000"/>
        <rFont val="Calibri"/>
        <family val="2"/>
      </rPr>
      <t xml:space="preserve">-92 </t>
    </r>
    <r>
      <rPr>
        <sz val="10"/>
        <color rgb="FF000000"/>
        <rFont val="Sylfaen"/>
        <family val="1"/>
      </rPr>
      <t>Կ</t>
    </r>
    <r>
      <rPr>
        <sz val="10"/>
        <color rgb="FF000000"/>
        <rFont val="Calibri"/>
        <family val="2"/>
      </rPr>
      <t>-5</t>
    </r>
  </si>
  <si>
    <r>
      <t>Տպիչ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սարք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բազմաֆունկցիոնալ</t>
    </r>
  </si>
  <si>
    <t>Վարչական սարքավորումներ</t>
  </si>
  <si>
    <r>
      <t>Սկոչ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թղթյա</t>
    </r>
  </si>
  <si>
    <r>
      <t>Թղթապանակ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ֆայլով</t>
    </r>
  </si>
  <si>
    <r>
      <t>Թղթապանակ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երկու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օղակով</t>
    </r>
  </si>
  <si>
    <r>
      <t>Թղթապանակ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զսպանակով</t>
    </r>
  </si>
  <si>
    <r>
      <t>Կարիչ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մեծ</t>
    </r>
  </si>
  <si>
    <r>
      <t>Կարիչ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փոքր</t>
    </r>
  </si>
  <si>
    <r>
      <t>Տետր</t>
    </r>
    <r>
      <rPr>
        <sz val="11"/>
        <color rgb="FF000000"/>
        <rFont val="Calibri"/>
        <family val="2"/>
      </rPr>
      <t xml:space="preserve"> 96</t>
    </r>
    <r>
      <rPr>
        <sz val="11"/>
        <color rgb="FF000000"/>
        <rFont val="Sylfaen"/>
        <family val="1"/>
      </rPr>
      <t>թ</t>
    </r>
  </si>
  <si>
    <r>
      <t>Ասեղ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կարիչի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մեծ</t>
    </r>
  </si>
  <si>
    <r>
      <t>Ասեղ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կարիչի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փոքր</t>
    </r>
  </si>
  <si>
    <t>Գորգ</t>
  </si>
  <si>
    <r>
      <t>Նկարչական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ալբոմ</t>
    </r>
  </si>
  <si>
    <r>
      <t>Տետր</t>
    </r>
    <r>
      <rPr>
        <sz val="11"/>
        <color rgb="FF000000"/>
        <rFont val="Calibri"/>
        <family val="2"/>
      </rPr>
      <t xml:space="preserve"> 12</t>
    </r>
    <r>
      <rPr>
        <sz val="11"/>
        <color rgb="FF000000"/>
        <rFont val="Sylfaen"/>
        <family val="1"/>
      </rPr>
      <t>թ</t>
    </r>
  </si>
  <si>
    <t>Գնդակ</t>
  </si>
  <si>
    <t>Խաղ</t>
  </si>
  <si>
    <r>
      <t>Թղթապանակ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ռեգիստր</t>
    </r>
  </si>
  <si>
    <r>
      <t>Թղթապանակ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կարիչով</t>
    </r>
  </si>
  <si>
    <r>
      <t>Խաղ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զարգացման</t>
    </r>
  </si>
  <si>
    <r>
      <t>Լար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երկարացման</t>
    </r>
  </si>
  <si>
    <t>Եռաբաշխիչ</t>
  </si>
  <si>
    <t>Մաստիկա</t>
  </si>
  <si>
    <r>
      <t>Թուղթ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զուգարանի</t>
    </r>
  </si>
  <si>
    <r>
      <t>Շոր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հատակի</t>
    </r>
  </si>
  <si>
    <t>Աղբաման</t>
  </si>
  <si>
    <r>
      <t>Հեղուկ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ապակու</t>
    </r>
  </si>
  <si>
    <r>
      <t>Ձեռնոց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տնտեսական</t>
    </r>
  </si>
  <si>
    <r>
      <t>Լվացքի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փոշի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ավտոմատ</t>
    </r>
  </si>
  <si>
    <r>
      <t>Հեղուկ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օճառ</t>
    </r>
  </si>
  <si>
    <r>
      <t>Թուղթ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զուգարանի</t>
    </r>
  </si>
  <si>
    <r>
      <t>Լամպ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էլեկտրական</t>
    </r>
  </si>
  <si>
    <r>
      <t>Սկոչ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Sylfaen"/>
        <family val="1"/>
      </rPr>
      <t>թղթյա</t>
    </r>
  </si>
  <si>
    <t>39224341</t>
  </si>
  <si>
    <t>31510000</t>
  </si>
  <si>
    <t>Մարտկոց</t>
  </si>
  <si>
    <r>
      <t>Դիմակ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բժշկական</t>
    </r>
  </si>
  <si>
    <t>Ալկոգել</t>
  </si>
  <si>
    <t>Ջերմաչափ</t>
  </si>
  <si>
    <r>
      <t>Հեղուկ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Sylfaen"/>
        <family val="1"/>
      </rPr>
      <t>ալկո</t>
    </r>
  </si>
  <si>
    <r>
      <t>Դյուրակիր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համակարգիչ</t>
    </r>
  </si>
  <si>
    <r>
      <t>Բարձրախոսներ</t>
    </r>
    <r>
      <rPr>
        <sz val="10"/>
        <color rgb="FF000000"/>
        <rFont val="Calibri"/>
        <family val="2"/>
      </rPr>
      <t xml:space="preserve"> </t>
    </r>
  </si>
  <si>
    <t>Ձեռնոց</t>
  </si>
  <si>
    <r>
      <t>Ալկոգել</t>
    </r>
    <r>
      <rPr>
        <sz val="11"/>
        <color rgb="FF000000"/>
        <rFont val="Calibri"/>
        <family val="2"/>
      </rPr>
      <t xml:space="preserve"> 0.5 </t>
    </r>
    <r>
      <rPr>
        <sz val="11"/>
        <color rgb="FF000000"/>
        <rFont val="Sylfaen"/>
        <family val="1"/>
      </rPr>
      <t>մլ</t>
    </r>
  </si>
  <si>
    <t>Դիմակ</t>
  </si>
  <si>
    <t>ավտոմեքենա</t>
  </si>
  <si>
    <t>ԳՀ</t>
  </si>
  <si>
    <t>համակարգչային տեխնիկա</t>
  </si>
  <si>
    <t>30200000</t>
  </si>
  <si>
    <t>___________________________________</t>
  </si>
  <si>
    <r>
      <t>Թղթապանակ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ռեգիստր</t>
    </r>
  </si>
  <si>
    <r>
      <t>Թղթապանակ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ֆայլով</t>
    </r>
  </si>
  <si>
    <r>
      <t>Թղթապանակ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երկու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օղակով</t>
    </r>
  </si>
  <si>
    <r>
      <t>Թղթապանակ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զսպանակով</t>
    </r>
  </si>
  <si>
    <r>
      <t>Կարիչ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մեծ</t>
    </r>
  </si>
  <si>
    <r>
      <t>Կարիչ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փոքր</t>
    </r>
  </si>
  <si>
    <r>
      <t>Տետր</t>
    </r>
    <r>
      <rPr>
        <sz val="10"/>
        <color rgb="FF000000"/>
        <rFont val="Calibri"/>
        <family val="2"/>
      </rPr>
      <t xml:space="preserve"> 96</t>
    </r>
    <r>
      <rPr>
        <sz val="10"/>
        <color rgb="FF000000"/>
        <rFont val="Sylfaen"/>
        <family val="1"/>
      </rPr>
      <t>թ</t>
    </r>
  </si>
  <si>
    <r>
      <t>Ասեղ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կարիչի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մեծ</t>
    </r>
  </si>
  <si>
    <r>
      <t>Ասեղ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կարիչի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փոքր</t>
    </r>
  </si>
  <si>
    <r>
      <t>Նկարչական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ալբոմ</t>
    </r>
  </si>
  <si>
    <r>
      <t>Տետր</t>
    </r>
    <r>
      <rPr>
        <sz val="10"/>
        <color rgb="FF000000"/>
        <rFont val="Calibri"/>
        <family val="2"/>
      </rPr>
      <t xml:space="preserve"> 12</t>
    </r>
    <r>
      <rPr>
        <sz val="10"/>
        <color rgb="FF000000"/>
        <rFont val="Sylfaen"/>
        <family val="1"/>
      </rPr>
      <t>թ</t>
    </r>
  </si>
  <si>
    <r>
      <t>Թղթապանակ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կարիչով</t>
    </r>
  </si>
  <si>
    <r>
      <t>Խաղ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զարգացման</t>
    </r>
  </si>
  <si>
    <r>
      <t>Լար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երկարացման</t>
    </r>
  </si>
  <si>
    <r>
      <t>Թուղթ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զուգարանի</t>
    </r>
  </si>
  <si>
    <r>
      <t>Շոր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հատակի</t>
    </r>
  </si>
  <si>
    <r>
      <t>Հեղուկ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ապակու</t>
    </r>
  </si>
  <si>
    <r>
      <t>Ձեռնոց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տնտեսական</t>
    </r>
  </si>
  <si>
    <r>
      <t>Լվացքի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փոշի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ավտոմատ</t>
    </r>
  </si>
  <si>
    <r>
      <t>Դիմակ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բժշկական</t>
    </r>
  </si>
  <si>
    <r>
      <t>Հեղուկ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Sylfaen"/>
        <family val="1"/>
      </rPr>
      <t>ալկո</t>
    </r>
  </si>
  <si>
    <r>
      <t>Ալկոգել</t>
    </r>
    <r>
      <rPr>
        <sz val="10"/>
        <color rgb="FF000000"/>
        <rFont val="Calibri"/>
        <family val="2"/>
      </rPr>
      <t xml:space="preserve"> 0.5 </t>
    </r>
    <r>
      <rPr>
        <sz val="10"/>
        <color rgb="FF000000"/>
        <rFont val="Sylfaen"/>
        <family val="1"/>
      </rPr>
      <t>մլ</t>
    </r>
  </si>
  <si>
    <t>Համակարգչային տեխնիկա</t>
  </si>
  <si>
    <t>Տրանսպորտային սարքավորումներ</t>
  </si>
  <si>
    <t>Հատուկ, նպատակային և այլ նյութեր</t>
  </si>
  <si>
    <t>Կապի  ծառայություններ</t>
  </si>
  <si>
    <t>Գույքի և սարքավորումների վարձակալություն</t>
  </si>
  <si>
    <t>Այլ մեքենաներ և սարքավորումներ</t>
  </si>
  <si>
    <t>Ընդհանուր բնույթի այլ ծառայություններ</t>
  </si>
  <si>
    <t xml:space="preserve">  2020թ.</t>
  </si>
  <si>
    <t xml:space="preserve"> Գնումների 2020 թվականի պլան փոփոխված</t>
  </si>
  <si>
    <t>կոմպլ</t>
  </si>
  <si>
    <t>Տպիչ սարք 3-ը 1-ում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</si>
</sst>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40" x14ac:knownFonts="1">
    <font>
      <sz val="10"/>
      <name val="Arial"/>
      <charset val="1"/>
    </font>
    <font>
      <sz val="10"/>
      <name val="Arial Armenian"/>
      <family val="2"/>
    </font>
    <font>
      <sz val="10"/>
      <name val="Sylfaen"/>
      <family val="1"/>
      <charset val="204"/>
    </font>
    <font>
      <sz val="10"/>
      <name val="Times Armenian"/>
      <family val="1"/>
    </font>
    <font>
      <b/>
      <sz val="10"/>
      <name val="Sylfae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  <charset val="204"/>
    </font>
    <font>
      <sz val="11"/>
      <name val="Sylfaen"/>
      <family val="1"/>
      <charset val="204"/>
    </font>
    <font>
      <sz val="10"/>
      <name val="Calibri"/>
      <family val="2"/>
    </font>
    <font>
      <sz val="10"/>
      <name val="Arial"/>
      <family val="2"/>
      <charset val="204"/>
    </font>
    <font>
      <b/>
      <sz val="12"/>
      <name val="Sylfaen"/>
      <family val="1"/>
      <charset val="204"/>
    </font>
    <font>
      <sz val="14"/>
      <name val="Times Armenian"/>
      <family val="1"/>
    </font>
    <font>
      <sz val="11"/>
      <name val="Times Armenian"/>
      <family val="1"/>
    </font>
    <font>
      <sz val="13"/>
      <name val="Times Armenian"/>
      <family val="1"/>
    </font>
    <font>
      <sz val="10"/>
      <color rgb="FF000000"/>
      <name val="Sylfaen"/>
      <family val="1"/>
    </font>
    <font>
      <sz val="11"/>
      <color rgb="FF000000"/>
      <name val="Calibri"/>
      <family val="2"/>
    </font>
    <font>
      <sz val="12"/>
      <color rgb="FF000000"/>
      <name val="Times Armenian"/>
      <family val="1"/>
    </font>
    <font>
      <sz val="10"/>
      <color rgb="FF000000"/>
      <name val="Arial LatArm"/>
      <family val="2"/>
    </font>
    <font>
      <sz val="11"/>
      <name val="Calibri"/>
      <family val="2"/>
    </font>
    <font>
      <sz val="11"/>
      <color rgb="FF000000"/>
      <name val="Sylfaen"/>
      <family val="1"/>
    </font>
    <font>
      <sz val="10"/>
      <color rgb="FF000000"/>
      <name val="Calibri"/>
      <family val="2"/>
    </font>
    <font>
      <sz val="8"/>
      <color rgb="FF000000"/>
      <name val="Sylfaen"/>
      <family val="1"/>
    </font>
    <font>
      <sz val="8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</cellStyleXfs>
  <cellXfs count="71">
    <xf numFmtId="0" fontId="0" fillId="0" borderId="0" xfId="0"/>
    <xf numFmtId="0" fontId="1" fillId="24" borderId="0" xfId="0" applyFont="1" applyFill="1" applyAlignment="1">
      <alignment horizontal="right"/>
    </xf>
    <xf numFmtId="0" fontId="1" fillId="24" borderId="0" xfId="0" applyFont="1" applyFill="1"/>
    <xf numFmtId="0" fontId="1" fillId="24" borderId="0" xfId="0" applyFont="1" applyFill="1" applyAlignment="1">
      <alignment horizontal="center"/>
    </xf>
    <xf numFmtId="0" fontId="2" fillId="24" borderId="10" xfId="0" applyFont="1" applyFill="1" applyBorder="1" applyAlignment="1">
      <alignment horizontal="right"/>
    </xf>
    <xf numFmtId="0" fontId="1" fillId="24" borderId="10" xfId="0" applyFont="1" applyFill="1" applyBorder="1" applyAlignment="1">
      <alignment horizontal="center"/>
    </xf>
    <xf numFmtId="0" fontId="24" fillId="24" borderId="11" xfId="0" applyFont="1" applyFill="1" applyBorder="1" applyAlignment="1"/>
    <xf numFmtId="164" fontId="1" fillId="24" borderId="0" xfId="43" applyNumberFormat="1" applyFont="1" applyFill="1" applyAlignment="1">
      <alignment horizontal="right"/>
    </xf>
    <xf numFmtId="49" fontId="25" fillId="24" borderId="10" xfId="0" applyNumberFormat="1" applyFont="1" applyFill="1" applyBorder="1" applyAlignment="1">
      <alignment horizontal="right"/>
    </xf>
    <xf numFmtId="0" fontId="1" fillId="24" borderId="0" xfId="0" applyFont="1" applyFill="1" applyAlignment="1"/>
    <xf numFmtId="0" fontId="2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wrapText="1"/>
    </xf>
    <xf numFmtId="164" fontId="2" fillId="24" borderId="10" xfId="43" applyNumberFormat="1" applyFont="1" applyFill="1" applyBorder="1" applyAlignment="1">
      <alignment horizontal="center" vertical="center"/>
    </xf>
    <xf numFmtId="0" fontId="2" fillId="24" borderId="12" xfId="0" applyFont="1" applyFill="1" applyBorder="1" applyAlignment="1">
      <alignment horizontal="center" wrapText="1"/>
    </xf>
    <xf numFmtId="43" fontId="4" fillId="24" borderId="10" xfId="43" applyFont="1" applyFill="1" applyBorder="1" applyAlignment="1">
      <alignment horizontal="right"/>
    </xf>
    <xf numFmtId="43" fontId="2" fillId="24" borderId="11" xfId="43" applyFont="1" applyFill="1" applyBorder="1" applyAlignment="1">
      <alignment horizontal="right"/>
    </xf>
    <xf numFmtId="49" fontId="25" fillId="24" borderId="17" xfId="0" applyNumberFormat="1" applyFont="1" applyFill="1" applyBorder="1" applyAlignment="1">
      <alignment horizontal="right"/>
    </xf>
    <xf numFmtId="0" fontId="27" fillId="24" borderId="18" xfId="0" applyFont="1" applyFill="1" applyBorder="1" applyAlignment="1">
      <alignment wrapText="1"/>
    </xf>
    <xf numFmtId="0" fontId="24" fillId="24" borderId="18" xfId="0" applyFont="1" applyFill="1" applyBorder="1" applyAlignment="1"/>
    <xf numFmtId="0" fontId="32" fillId="0" borderId="20" xfId="0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6" fillId="0" borderId="19" xfId="0" applyFont="1" applyBorder="1"/>
    <xf numFmtId="0" fontId="36" fillId="0" borderId="20" xfId="0" applyFont="1" applyBorder="1" applyAlignment="1">
      <alignment horizontal="center" wrapText="1"/>
    </xf>
    <xf numFmtId="0" fontId="36" fillId="0" borderId="21" xfId="0" applyFont="1" applyBorder="1"/>
    <xf numFmtId="0" fontId="36" fillId="0" borderId="22" xfId="0" applyFont="1" applyBorder="1" applyAlignment="1">
      <alignment horizontal="center" wrapText="1"/>
    </xf>
    <xf numFmtId="0" fontId="36" fillId="0" borderId="20" xfId="0" applyFont="1" applyBorder="1" applyAlignment="1">
      <alignment horizontal="right" wrapText="1"/>
    </xf>
    <xf numFmtId="49" fontId="35" fillId="0" borderId="0" xfId="0" applyNumberFormat="1" applyFont="1" applyFill="1" applyAlignment="1">
      <alignment horizontal="left"/>
    </xf>
    <xf numFmtId="0" fontId="36" fillId="0" borderId="23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36" fillId="0" borderId="23" xfId="0" applyFont="1" applyBorder="1" applyAlignment="1">
      <alignment horizontal="center" wrapText="1"/>
    </xf>
    <xf numFmtId="0" fontId="32" fillId="0" borderId="25" xfId="0" applyFont="1" applyBorder="1" applyAlignment="1">
      <alignment horizontal="center" wrapText="1"/>
    </xf>
    <xf numFmtId="0" fontId="32" fillId="0" borderId="26" xfId="0" applyFont="1" applyBorder="1" applyAlignment="1">
      <alignment horizontal="right" wrapText="1"/>
    </xf>
    <xf numFmtId="0" fontId="36" fillId="0" borderId="24" xfId="0" applyFont="1" applyBorder="1" applyAlignment="1">
      <alignment horizontal="center" wrapText="1"/>
    </xf>
    <xf numFmtId="0" fontId="32" fillId="0" borderId="27" xfId="0" applyFont="1" applyBorder="1" applyAlignment="1">
      <alignment horizontal="center" wrapText="1"/>
    </xf>
    <xf numFmtId="0" fontId="32" fillId="0" borderId="28" xfId="0" applyFont="1" applyBorder="1" applyAlignment="1">
      <alignment horizontal="right" wrapText="1"/>
    </xf>
    <xf numFmtId="0" fontId="32" fillId="0" borderId="25" xfId="0" applyFont="1" applyBorder="1" applyAlignment="1">
      <alignment horizontal="right" wrapText="1"/>
    </xf>
    <xf numFmtId="0" fontId="32" fillId="0" borderId="27" xfId="0" applyFont="1" applyBorder="1" applyAlignment="1">
      <alignment horizontal="right" wrapText="1"/>
    </xf>
    <xf numFmtId="0" fontId="32" fillId="0" borderId="23" xfId="0" applyFont="1" applyBorder="1" applyAlignment="1">
      <alignment horizontal="center" wrapText="1"/>
    </xf>
    <xf numFmtId="0" fontId="32" fillId="0" borderId="26" xfId="0" applyFont="1" applyBorder="1" applyAlignment="1">
      <alignment horizontal="center" wrapText="1"/>
    </xf>
    <xf numFmtId="0" fontId="31" fillId="0" borderId="23" xfId="0" applyFont="1" applyBorder="1" applyAlignment="1">
      <alignment wrapText="1"/>
    </xf>
    <xf numFmtId="0" fontId="31" fillId="0" borderId="24" xfId="0" applyFont="1" applyBorder="1" applyAlignment="1">
      <alignment wrapText="1"/>
    </xf>
    <xf numFmtId="0" fontId="32" fillId="0" borderId="28" xfId="0" applyFont="1" applyBorder="1" applyAlignment="1">
      <alignment horizontal="center" wrapText="1"/>
    </xf>
    <xf numFmtId="0" fontId="18" fillId="0" borderId="0" xfId="0" applyFont="1"/>
    <xf numFmtId="0" fontId="3" fillId="24" borderId="0" xfId="0" applyFont="1" applyFill="1" applyAlignment="1">
      <alignment horizontal="right" wrapText="1"/>
    </xf>
    <xf numFmtId="0" fontId="29" fillId="24" borderId="10" xfId="0" applyFont="1" applyFill="1" applyBorder="1" applyAlignment="1">
      <alignment horizontal="left"/>
    </xf>
    <xf numFmtId="164" fontId="2" fillId="24" borderId="15" xfId="43" applyNumberFormat="1" applyFont="1" applyFill="1" applyBorder="1" applyAlignment="1">
      <alignment horizontal="center" vertical="center" wrapText="1"/>
    </xf>
    <xf numFmtId="164" fontId="2" fillId="24" borderId="10" xfId="43" applyNumberFormat="1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/>
    </xf>
    <xf numFmtId="0" fontId="2" fillId="24" borderId="13" xfId="0" applyFont="1" applyFill="1" applyBorder="1" applyAlignment="1">
      <alignment horizontal="center"/>
    </xf>
    <xf numFmtId="0" fontId="2" fillId="24" borderId="15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wrapText="1"/>
    </xf>
    <xf numFmtId="0" fontId="3" fillId="24" borderId="0" xfId="0" applyFont="1" applyFill="1" applyAlignment="1">
      <alignment horizontal="right" wrapText="1"/>
    </xf>
    <xf numFmtId="0" fontId="3" fillId="24" borderId="0" xfId="0" applyFont="1" applyFill="1" applyBorder="1" applyAlignment="1">
      <alignment horizontal="right" wrapText="1"/>
    </xf>
    <xf numFmtId="0" fontId="30" fillId="24" borderId="0" xfId="0" applyFont="1" applyFill="1" applyAlignment="1">
      <alignment horizontal="right" vertical="center" wrapText="1"/>
    </xf>
    <xf numFmtId="0" fontId="2" fillId="24" borderId="12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vertical="top"/>
    </xf>
    <xf numFmtId="0" fontId="31" fillId="24" borderId="10" xfId="0" applyFont="1" applyFill="1" applyBorder="1" applyAlignment="1">
      <alignment horizontal="center" vertical="top"/>
    </xf>
    <xf numFmtId="0" fontId="31" fillId="24" borderId="10" xfId="0" applyFont="1" applyFill="1" applyBorder="1" applyAlignment="1">
      <alignment horizontal="center" wrapText="1"/>
    </xf>
    <xf numFmtId="0" fontId="34" fillId="24" borderId="10" xfId="0" applyFont="1" applyFill="1" applyBorder="1" applyAlignment="1">
      <alignment horizontal="center" wrapText="1"/>
    </xf>
    <xf numFmtId="0" fontId="31" fillId="24" borderId="10" xfId="0" applyFont="1" applyFill="1" applyBorder="1" applyAlignment="1">
      <alignment wrapText="1"/>
    </xf>
    <xf numFmtId="0" fontId="32" fillId="24" borderId="10" xfId="0" applyFont="1" applyFill="1" applyBorder="1" applyAlignment="1">
      <alignment horizontal="right" wrapText="1"/>
    </xf>
    <xf numFmtId="0" fontId="33" fillId="24" borderId="10" xfId="0" applyFont="1" applyFill="1" applyBorder="1" applyAlignment="1">
      <alignment horizontal="right" wrapText="1"/>
    </xf>
    <xf numFmtId="0" fontId="31" fillId="24" borderId="11" xfId="0" applyFont="1" applyFill="1" applyBorder="1" applyAlignment="1">
      <alignment horizontal="center" wrapText="1"/>
    </xf>
    <xf numFmtId="0" fontId="34" fillId="24" borderId="11" xfId="0" applyFont="1" applyFill="1" applyBorder="1" applyAlignment="1">
      <alignment horizontal="center" wrapText="1"/>
    </xf>
    <xf numFmtId="0" fontId="31" fillId="24" borderId="11" xfId="0" applyFont="1" applyFill="1" applyBorder="1" applyAlignment="1">
      <alignment vertical="top"/>
    </xf>
    <xf numFmtId="0" fontId="31" fillId="24" borderId="17" xfId="0" applyFont="1" applyFill="1" applyBorder="1" applyAlignment="1">
      <alignment horizontal="center" vertical="center"/>
    </xf>
    <xf numFmtId="0" fontId="31" fillId="24" borderId="15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right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4" builtinId="20" customBuiltin="1"/>
    <cellStyle name="Вывод" xfId="38" builtinId="21" customBuiltin="1"/>
    <cellStyle name="Вычисление" xfId="26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40" builtinId="25" customBuiltin="1"/>
    <cellStyle name="Контрольная ячейка" xfId="27" builtinId="23" customBuiltin="1"/>
    <cellStyle name="Название" xfId="39" builtinId="15" customBuiltin="1"/>
    <cellStyle name="Нейтральный" xfId="36" builtinId="28" customBuiltin="1"/>
    <cellStyle name="Обычный" xfId="0" builtinId="0"/>
    <cellStyle name="Обычный 2" xfId="42"/>
    <cellStyle name="Плохой" xfId="25" builtinId="27" customBuiltin="1"/>
    <cellStyle name="Пояснение" xfId="28" builtinId="53" customBuiltin="1"/>
    <cellStyle name="Примечание" xfId="37" builtinId="10" customBuiltin="1"/>
    <cellStyle name="Связанная ячейка" xfId="35" builtinId="24" customBuiltin="1"/>
    <cellStyle name="Текст предупреждения" xfId="41" builtinId="11" customBuiltin="1"/>
    <cellStyle name="Финансовый" xfId="43" builtinId="3"/>
    <cellStyle name="Хороший" xfId="2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J6" sqref="J6"/>
    </sheetView>
  </sheetViews>
  <sheetFormatPr defaultRowHeight="12.75" x14ac:dyDescent="0.2"/>
  <cols>
    <col min="1" max="1" width="14.28515625" style="1" customWidth="1"/>
    <col min="2" max="2" width="83" style="9" customWidth="1"/>
    <col min="3" max="3" width="7" style="3" customWidth="1"/>
    <col min="4" max="4" width="11.42578125" style="3" customWidth="1"/>
    <col min="5" max="5" width="10.140625" style="1" customWidth="1"/>
    <col min="6" max="6" width="9.140625" style="1" customWidth="1"/>
    <col min="7" max="7" width="17.28515625" style="7" customWidth="1"/>
    <col min="8" max="16384" width="9.140625" style="2"/>
  </cols>
  <sheetData>
    <row r="1" spans="1:7" x14ac:dyDescent="0.2">
      <c r="A1" s="54" t="s">
        <v>4</v>
      </c>
      <c r="B1" s="54"/>
      <c r="C1" s="54"/>
      <c r="D1" s="54"/>
      <c r="E1" s="54"/>
      <c r="F1" s="54"/>
      <c r="G1" s="54"/>
    </row>
    <row r="2" spans="1:7" x14ac:dyDescent="0.2">
      <c r="A2" s="54" t="s">
        <v>32</v>
      </c>
      <c r="B2" s="54"/>
      <c r="C2" s="54"/>
      <c r="D2" s="54"/>
      <c r="E2" s="54"/>
      <c r="F2" s="54"/>
      <c r="G2" s="54"/>
    </row>
    <row r="3" spans="1:7" x14ac:dyDescent="0.2">
      <c r="A3" s="44"/>
      <c r="B3" s="44"/>
      <c r="C3" s="44"/>
      <c r="D3" s="44"/>
      <c r="E3" s="44"/>
      <c r="F3" s="53" t="s">
        <v>33</v>
      </c>
      <c r="G3" s="53"/>
    </row>
    <row r="4" spans="1:7" x14ac:dyDescent="0.2">
      <c r="A4" s="44"/>
      <c r="B4" s="44"/>
      <c r="C4" s="44"/>
      <c r="D4" s="54" t="s">
        <v>34</v>
      </c>
      <c r="E4" s="54"/>
      <c r="F4" s="54"/>
      <c r="G4" s="54"/>
    </row>
    <row r="5" spans="1:7" ht="18.75" customHeight="1" x14ac:dyDescent="0.2">
      <c r="A5" s="55" t="s">
        <v>123</v>
      </c>
      <c r="B5" s="55"/>
      <c r="C5" s="55"/>
      <c r="D5" s="55"/>
      <c r="E5" s="55"/>
      <c r="F5" s="55"/>
      <c r="G5" s="55"/>
    </row>
    <row r="6" spans="1:7" ht="23.25" customHeight="1" x14ac:dyDescent="0.2">
      <c r="A6" s="54" t="s">
        <v>153</v>
      </c>
      <c r="B6" s="54"/>
      <c r="C6" s="54"/>
      <c r="D6" s="54"/>
      <c r="E6" s="54"/>
      <c r="F6" s="54"/>
      <c r="G6" s="54"/>
    </row>
    <row r="7" spans="1:7" ht="16.5" x14ac:dyDescent="0.2">
      <c r="A7" s="56"/>
      <c r="B7" s="56"/>
      <c r="C7" s="56"/>
      <c r="D7" s="56"/>
      <c r="E7" s="56"/>
      <c r="F7" s="56"/>
      <c r="G7" s="56"/>
    </row>
    <row r="8" spans="1:7" ht="18" x14ac:dyDescent="0.2">
      <c r="A8" s="52" t="s">
        <v>154</v>
      </c>
      <c r="B8" s="52"/>
      <c r="C8" s="52"/>
      <c r="D8" s="52"/>
      <c r="E8" s="52"/>
      <c r="F8" s="52"/>
      <c r="G8" s="52"/>
    </row>
    <row r="9" spans="1:7" ht="14.25" x14ac:dyDescent="0.2">
      <c r="A9" s="45" t="s">
        <v>31</v>
      </c>
      <c r="B9" s="45"/>
      <c r="C9" s="45"/>
      <c r="D9" s="45"/>
      <c r="E9" s="45"/>
      <c r="F9" s="45"/>
      <c r="G9" s="45"/>
    </row>
    <row r="10" spans="1:7" ht="14.25" x14ac:dyDescent="0.2">
      <c r="A10" s="45" t="s">
        <v>12</v>
      </c>
      <c r="B10" s="45"/>
      <c r="C10" s="45"/>
      <c r="D10" s="45"/>
      <c r="E10" s="45"/>
      <c r="F10" s="45"/>
      <c r="G10" s="45"/>
    </row>
    <row r="11" spans="1:7" ht="14.25" x14ac:dyDescent="0.2">
      <c r="A11" s="45" t="s">
        <v>13</v>
      </c>
      <c r="B11" s="45"/>
      <c r="C11" s="45"/>
      <c r="D11" s="45"/>
      <c r="E11" s="45"/>
      <c r="F11" s="45"/>
      <c r="G11" s="45"/>
    </row>
    <row r="12" spans="1:7" ht="14.25" x14ac:dyDescent="0.2">
      <c r="A12" s="45" t="s">
        <v>14</v>
      </c>
      <c r="B12" s="45"/>
      <c r="C12" s="45"/>
      <c r="D12" s="45"/>
      <c r="E12" s="45"/>
      <c r="F12" s="45"/>
      <c r="G12" s="45"/>
    </row>
    <row r="13" spans="1:7" ht="15.75" thickBot="1" x14ac:dyDescent="0.35">
      <c r="A13" s="48" t="s">
        <v>2</v>
      </c>
      <c r="B13" s="49"/>
      <c r="C13" s="50" t="s">
        <v>5</v>
      </c>
      <c r="D13" s="50" t="s">
        <v>8</v>
      </c>
      <c r="E13" s="50" t="s">
        <v>6</v>
      </c>
      <c r="F13" s="50" t="s">
        <v>7</v>
      </c>
      <c r="G13" s="46" t="s">
        <v>10</v>
      </c>
    </row>
    <row r="14" spans="1:7" ht="75" x14ac:dyDescent="0.3">
      <c r="A14" s="14" t="s">
        <v>9</v>
      </c>
      <c r="B14" s="57" t="s">
        <v>3</v>
      </c>
      <c r="C14" s="51"/>
      <c r="D14" s="51"/>
      <c r="E14" s="51"/>
      <c r="F14" s="51"/>
      <c r="G14" s="47"/>
    </row>
    <row r="15" spans="1:7" s="3" customFormat="1" ht="15" x14ac:dyDescent="0.2">
      <c r="A15" s="11">
        <v>1</v>
      </c>
      <c r="B15" s="11">
        <v>2</v>
      </c>
      <c r="C15" s="11">
        <v>3</v>
      </c>
      <c r="D15" s="11">
        <v>4</v>
      </c>
      <c r="E15" s="11">
        <v>5</v>
      </c>
      <c r="F15" s="11">
        <v>7</v>
      </c>
      <c r="G15" s="13">
        <v>6</v>
      </c>
    </row>
    <row r="16" spans="1:7" ht="18" x14ac:dyDescent="0.35">
      <c r="A16" s="17"/>
      <c r="B16" s="18" t="s">
        <v>18</v>
      </c>
      <c r="C16" s="19"/>
      <c r="D16" s="19"/>
      <c r="E16" s="19"/>
      <c r="F16" s="19"/>
      <c r="G16" s="15">
        <f>SUM(G17:G46)</f>
        <v>550.57999999999993</v>
      </c>
    </row>
    <row r="17" spans="1:7" ht="15" x14ac:dyDescent="0.3">
      <c r="A17" s="8">
        <v>30197622</v>
      </c>
      <c r="B17" s="58" t="s">
        <v>63</v>
      </c>
      <c r="C17" s="59" t="s">
        <v>11</v>
      </c>
      <c r="D17" s="60" t="s">
        <v>1</v>
      </c>
      <c r="E17" s="61">
        <v>1850</v>
      </c>
      <c r="F17" s="61">
        <v>150</v>
      </c>
      <c r="G17" s="16">
        <f>E17*F17/1000</f>
        <v>277.5</v>
      </c>
    </row>
    <row r="18" spans="1:7" ht="15" x14ac:dyDescent="0.3">
      <c r="A18" s="8">
        <v>30197234</v>
      </c>
      <c r="B18" s="58" t="s">
        <v>124</v>
      </c>
      <c r="C18" s="59" t="s">
        <v>11</v>
      </c>
      <c r="D18" s="60" t="s">
        <v>0</v>
      </c>
      <c r="E18" s="61">
        <v>780</v>
      </c>
      <c r="F18" s="61">
        <v>20</v>
      </c>
      <c r="G18" s="16">
        <f t="shared" ref="G18:G46" si="0">E18*F18/1000</f>
        <v>15.6</v>
      </c>
    </row>
    <row r="19" spans="1:7" ht="15" x14ac:dyDescent="0.3">
      <c r="A19" s="8">
        <v>30197234</v>
      </c>
      <c r="B19" s="58" t="s">
        <v>125</v>
      </c>
      <c r="C19" s="59" t="s">
        <v>11</v>
      </c>
      <c r="D19" s="60" t="s">
        <v>0</v>
      </c>
      <c r="E19" s="61">
        <v>400</v>
      </c>
      <c r="F19" s="61">
        <v>20</v>
      </c>
      <c r="G19" s="16">
        <f t="shared" si="0"/>
        <v>8</v>
      </c>
    </row>
    <row r="20" spans="1:7" ht="15" x14ac:dyDescent="0.3">
      <c r="A20" s="8">
        <v>30197234</v>
      </c>
      <c r="B20" s="58" t="s">
        <v>126</v>
      </c>
      <c r="C20" s="59" t="s">
        <v>11</v>
      </c>
      <c r="D20" s="60" t="s">
        <v>0</v>
      </c>
      <c r="E20" s="61">
        <v>750</v>
      </c>
      <c r="F20" s="61">
        <v>10</v>
      </c>
      <c r="G20" s="16">
        <f t="shared" si="0"/>
        <v>7.5</v>
      </c>
    </row>
    <row r="21" spans="1:7" ht="15" x14ac:dyDescent="0.3">
      <c r="A21" s="8">
        <v>30197234</v>
      </c>
      <c r="B21" s="58" t="s">
        <v>127</v>
      </c>
      <c r="C21" s="59" t="s">
        <v>11</v>
      </c>
      <c r="D21" s="60" t="s">
        <v>0</v>
      </c>
      <c r="E21" s="61">
        <v>400</v>
      </c>
      <c r="F21" s="61">
        <v>10</v>
      </c>
      <c r="G21" s="16">
        <f t="shared" si="0"/>
        <v>4</v>
      </c>
    </row>
    <row r="22" spans="1:7" ht="15" x14ac:dyDescent="0.3">
      <c r="A22" s="8" t="s">
        <v>56</v>
      </c>
      <c r="B22" s="58" t="s">
        <v>128</v>
      </c>
      <c r="C22" s="59" t="s">
        <v>11</v>
      </c>
      <c r="D22" s="60" t="s">
        <v>0</v>
      </c>
      <c r="E22" s="61">
        <v>1400</v>
      </c>
      <c r="F22" s="61">
        <v>10</v>
      </c>
      <c r="G22" s="16">
        <f t="shared" si="0"/>
        <v>14</v>
      </c>
    </row>
    <row r="23" spans="1:7" ht="15" x14ac:dyDescent="0.3">
      <c r="A23" s="8">
        <v>30197321</v>
      </c>
      <c r="B23" s="58" t="s">
        <v>129</v>
      </c>
      <c r="C23" s="59" t="s">
        <v>11</v>
      </c>
      <c r="D23" s="60" t="s">
        <v>0</v>
      </c>
      <c r="E23" s="61">
        <v>550</v>
      </c>
      <c r="F23" s="61">
        <v>15</v>
      </c>
      <c r="G23" s="16">
        <f t="shared" si="0"/>
        <v>8.25</v>
      </c>
    </row>
    <row r="24" spans="1:7" ht="15" x14ac:dyDescent="0.3">
      <c r="A24" s="8">
        <v>30192710</v>
      </c>
      <c r="B24" s="58" t="s">
        <v>40</v>
      </c>
      <c r="C24" s="59" t="s">
        <v>11</v>
      </c>
      <c r="D24" s="60" t="s">
        <v>0</v>
      </c>
      <c r="E24" s="61">
        <v>150</v>
      </c>
      <c r="F24" s="61">
        <v>15</v>
      </c>
      <c r="G24" s="16">
        <f t="shared" si="0"/>
        <v>2.25</v>
      </c>
    </row>
    <row r="25" spans="1:7" ht="15" x14ac:dyDescent="0.3">
      <c r="A25" s="8">
        <v>30197231</v>
      </c>
      <c r="B25" s="58" t="s">
        <v>35</v>
      </c>
      <c r="C25" s="59" t="s">
        <v>11</v>
      </c>
      <c r="D25" s="60" t="s">
        <v>1</v>
      </c>
      <c r="E25" s="61">
        <v>1000</v>
      </c>
      <c r="F25" s="61">
        <v>30</v>
      </c>
      <c r="G25" s="16">
        <f t="shared" si="0"/>
        <v>30</v>
      </c>
    </row>
    <row r="26" spans="1:7" ht="15" x14ac:dyDescent="0.3">
      <c r="A26" s="8">
        <v>22811130</v>
      </c>
      <c r="B26" s="58" t="s">
        <v>130</v>
      </c>
      <c r="C26" s="59" t="s">
        <v>11</v>
      </c>
      <c r="D26" s="60" t="s">
        <v>0</v>
      </c>
      <c r="E26" s="61">
        <v>230</v>
      </c>
      <c r="F26" s="61">
        <v>25</v>
      </c>
      <c r="G26" s="16">
        <f t="shared" si="0"/>
        <v>5.75</v>
      </c>
    </row>
    <row r="27" spans="1:7" ht="15" x14ac:dyDescent="0.3">
      <c r="A27" s="8" t="s">
        <v>55</v>
      </c>
      <c r="B27" s="58" t="s">
        <v>131</v>
      </c>
      <c r="C27" s="59" t="s">
        <v>11</v>
      </c>
      <c r="D27" s="60" t="s">
        <v>0</v>
      </c>
      <c r="E27" s="61">
        <v>150</v>
      </c>
      <c r="F27" s="61">
        <v>20</v>
      </c>
      <c r="G27" s="16">
        <f t="shared" si="0"/>
        <v>3</v>
      </c>
    </row>
    <row r="28" spans="1:7" ht="15" x14ac:dyDescent="0.3">
      <c r="A28" s="8">
        <v>30197111</v>
      </c>
      <c r="B28" s="58" t="s">
        <v>132</v>
      </c>
      <c r="C28" s="59" t="s">
        <v>11</v>
      </c>
      <c r="D28" s="60" t="s">
        <v>0</v>
      </c>
      <c r="E28" s="61">
        <v>100</v>
      </c>
      <c r="F28" s="61">
        <v>40</v>
      </c>
      <c r="G28" s="16">
        <f t="shared" si="0"/>
        <v>4</v>
      </c>
    </row>
    <row r="29" spans="1:7" ht="15" x14ac:dyDescent="0.3">
      <c r="A29" s="8" t="s">
        <v>25</v>
      </c>
      <c r="B29" s="58" t="s">
        <v>36</v>
      </c>
      <c r="C29" s="59" t="s">
        <v>11</v>
      </c>
      <c r="D29" s="60" t="s">
        <v>0</v>
      </c>
      <c r="E29" s="61">
        <v>120</v>
      </c>
      <c r="F29" s="61">
        <v>20</v>
      </c>
      <c r="G29" s="16">
        <f t="shared" si="0"/>
        <v>2.4</v>
      </c>
    </row>
    <row r="30" spans="1:7" ht="15" x14ac:dyDescent="0.3">
      <c r="A30" s="8">
        <v>39531800</v>
      </c>
      <c r="B30" s="58" t="s">
        <v>86</v>
      </c>
      <c r="C30" s="59" t="s">
        <v>11</v>
      </c>
      <c r="D30" s="60" t="s">
        <v>0</v>
      </c>
      <c r="E30" s="61">
        <v>25000</v>
      </c>
      <c r="F30" s="61">
        <v>2</v>
      </c>
      <c r="G30" s="16">
        <f t="shared" si="0"/>
        <v>50</v>
      </c>
    </row>
    <row r="31" spans="1:7" ht="15" x14ac:dyDescent="0.3">
      <c r="A31" s="8">
        <v>22811130</v>
      </c>
      <c r="B31" s="58" t="s">
        <v>133</v>
      </c>
      <c r="C31" s="59" t="s">
        <v>11</v>
      </c>
      <c r="D31" s="60" t="s">
        <v>0</v>
      </c>
      <c r="E31" s="61">
        <v>200</v>
      </c>
      <c r="F31" s="61">
        <v>25</v>
      </c>
      <c r="G31" s="16">
        <f t="shared" si="0"/>
        <v>5</v>
      </c>
    </row>
    <row r="32" spans="1:7" ht="15" x14ac:dyDescent="0.3">
      <c r="A32" s="8">
        <v>37821130</v>
      </c>
      <c r="B32" s="58" t="s">
        <v>66</v>
      </c>
      <c r="C32" s="59" t="s">
        <v>11</v>
      </c>
      <c r="D32" s="60" t="s">
        <v>1</v>
      </c>
      <c r="E32" s="61">
        <v>580</v>
      </c>
      <c r="F32" s="61">
        <v>16</v>
      </c>
      <c r="G32" s="16">
        <f t="shared" si="0"/>
        <v>9.2799999999999994</v>
      </c>
    </row>
    <row r="33" spans="1:7" ht="15" x14ac:dyDescent="0.3">
      <c r="A33" s="8">
        <v>22811130</v>
      </c>
      <c r="B33" s="58" t="s">
        <v>134</v>
      </c>
      <c r="C33" s="59" t="s">
        <v>11</v>
      </c>
      <c r="D33" s="60" t="s">
        <v>0</v>
      </c>
      <c r="E33" s="61">
        <v>30</v>
      </c>
      <c r="F33" s="61">
        <v>40</v>
      </c>
      <c r="G33" s="16">
        <f t="shared" si="0"/>
        <v>1.2</v>
      </c>
    </row>
    <row r="34" spans="1:7" ht="15" x14ac:dyDescent="0.3">
      <c r="A34" s="8">
        <v>30192740</v>
      </c>
      <c r="B34" s="58" t="s">
        <v>65</v>
      </c>
      <c r="C34" s="59" t="s">
        <v>11</v>
      </c>
      <c r="D34" s="60" t="s">
        <v>1</v>
      </c>
      <c r="E34" s="61">
        <v>250</v>
      </c>
      <c r="F34" s="61">
        <v>16</v>
      </c>
      <c r="G34" s="16">
        <f t="shared" si="0"/>
        <v>4</v>
      </c>
    </row>
    <row r="35" spans="1:7" ht="15" x14ac:dyDescent="0.3">
      <c r="A35" s="8">
        <v>37431230</v>
      </c>
      <c r="B35" s="58" t="s">
        <v>89</v>
      </c>
      <c r="C35" s="59" t="s">
        <v>11</v>
      </c>
      <c r="D35" s="60" t="s">
        <v>0</v>
      </c>
      <c r="E35" s="61">
        <v>3500</v>
      </c>
      <c r="F35" s="61">
        <v>2</v>
      </c>
      <c r="G35" s="16">
        <f t="shared" si="0"/>
        <v>7</v>
      </c>
    </row>
    <row r="36" spans="1:7" ht="15" x14ac:dyDescent="0.3">
      <c r="A36" s="8">
        <v>37431230</v>
      </c>
      <c r="B36" s="58" t="s">
        <v>89</v>
      </c>
      <c r="C36" s="59" t="s">
        <v>11</v>
      </c>
      <c r="D36" s="60" t="s">
        <v>0</v>
      </c>
      <c r="E36" s="61">
        <v>2500</v>
      </c>
      <c r="F36" s="61">
        <v>2</v>
      </c>
      <c r="G36" s="16">
        <f t="shared" si="0"/>
        <v>5</v>
      </c>
    </row>
    <row r="37" spans="1:7" ht="15" x14ac:dyDescent="0.3">
      <c r="A37" s="8">
        <v>37521230</v>
      </c>
      <c r="B37" s="58" t="s">
        <v>90</v>
      </c>
      <c r="C37" s="59" t="s">
        <v>11</v>
      </c>
      <c r="D37" s="60" t="s">
        <v>0</v>
      </c>
      <c r="E37" s="61">
        <v>11400</v>
      </c>
      <c r="F37" s="61">
        <v>2</v>
      </c>
      <c r="G37" s="16">
        <f t="shared" si="0"/>
        <v>22.8</v>
      </c>
    </row>
    <row r="38" spans="1:7" ht="15" x14ac:dyDescent="0.3">
      <c r="A38" s="8">
        <v>37521230</v>
      </c>
      <c r="B38" s="58" t="s">
        <v>90</v>
      </c>
      <c r="C38" s="59" t="s">
        <v>11</v>
      </c>
      <c r="D38" s="60" t="s">
        <v>0</v>
      </c>
      <c r="E38" s="61">
        <v>4900</v>
      </c>
      <c r="F38" s="61">
        <v>2</v>
      </c>
      <c r="G38" s="16">
        <f t="shared" si="0"/>
        <v>9.8000000000000007</v>
      </c>
    </row>
    <row r="39" spans="1:7" ht="15" x14ac:dyDescent="0.3">
      <c r="A39" s="8">
        <v>37521230</v>
      </c>
      <c r="B39" s="58" t="s">
        <v>90</v>
      </c>
      <c r="C39" s="59" t="s">
        <v>11</v>
      </c>
      <c r="D39" s="60" t="s">
        <v>0</v>
      </c>
      <c r="E39" s="61">
        <v>1800</v>
      </c>
      <c r="F39" s="61">
        <v>3</v>
      </c>
      <c r="G39" s="16">
        <f t="shared" si="0"/>
        <v>5.4</v>
      </c>
    </row>
    <row r="40" spans="1:7" ht="15" x14ac:dyDescent="0.3">
      <c r="A40" s="8">
        <v>30197234</v>
      </c>
      <c r="B40" s="58" t="s">
        <v>124</v>
      </c>
      <c r="C40" s="59" t="s">
        <v>11</v>
      </c>
      <c r="D40" s="60" t="s">
        <v>0</v>
      </c>
      <c r="E40" s="61">
        <v>1100</v>
      </c>
      <c r="F40" s="61">
        <v>20</v>
      </c>
      <c r="G40" s="16">
        <f t="shared" si="0"/>
        <v>22</v>
      </c>
    </row>
    <row r="41" spans="1:7" ht="15" x14ac:dyDescent="0.3">
      <c r="A41" s="8">
        <v>30197234</v>
      </c>
      <c r="B41" s="58" t="s">
        <v>135</v>
      </c>
      <c r="C41" s="59" t="s">
        <v>11</v>
      </c>
      <c r="D41" s="60" t="s">
        <v>0</v>
      </c>
      <c r="E41" s="61">
        <v>750</v>
      </c>
      <c r="F41" s="61">
        <v>10</v>
      </c>
      <c r="G41" s="16">
        <f t="shared" si="0"/>
        <v>7.5</v>
      </c>
    </row>
    <row r="42" spans="1:7" ht="15" x14ac:dyDescent="0.3">
      <c r="A42" s="8" t="s">
        <v>25</v>
      </c>
      <c r="B42" s="58" t="s">
        <v>36</v>
      </c>
      <c r="C42" s="59" t="s">
        <v>11</v>
      </c>
      <c r="D42" s="60" t="s">
        <v>0</v>
      </c>
      <c r="E42" s="61">
        <v>100</v>
      </c>
      <c r="F42" s="61">
        <v>30</v>
      </c>
      <c r="G42" s="16">
        <f t="shared" si="0"/>
        <v>3</v>
      </c>
    </row>
    <row r="43" spans="1:7" ht="15" x14ac:dyDescent="0.3">
      <c r="A43" s="8">
        <v>22811130</v>
      </c>
      <c r="B43" s="58" t="s">
        <v>64</v>
      </c>
      <c r="C43" s="59" t="s">
        <v>11</v>
      </c>
      <c r="D43" s="60" t="s">
        <v>0</v>
      </c>
      <c r="E43" s="61">
        <v>150</v>
      </c>
      <c r="F43" s="61">
        <v>26</v>
      </c>
      <c r="G43" s="16">
        <f t="shared" si="0"/>
        <v>3.9</v>
      </c>
    </row>
    <row r="44" spans="1:7" ht="15" x14ac:dyDescent="0.3">
      <c r="A44" s="8">
        <v>39241210</v>
      </c>
      <c r="B44" s="58" t="s">
        <v>41</v>
      </c>
      <c r="C44" s="59" t="s">
        <v>11</v>
      </c>
      <c r="D44" s="60" t="s">
        <v>0</v>
      </c>
      <c r="E44" s="61">
        <v>125</v>
      </c>
      <c r="F44" s="61">
        <v>2</v>
      </c>
      <c r="G44" s="16">
        <f t="shared" si="0"/>
        <v>0.25</v>
      </c>
    </row>
    <row r="45" spans="1:7" ht="15" x14ac:dyDescent="0.3">
      <c r="A45" s="8">
        <v>37521140</v>
      </c>
      <c r="B45" s="58" t="s">
        <v>136</v>
      </c>
      <c r="C45" s="59" t="s">
        <v>11</v>
      </c>
      <c r="D45" s="60" t="s">
        <v>0</v>
      </c>
      <c r="E45" s="61">
        <v>1600</v>
      </c>
      <c r="F45" s="61">
        <v>3</v>
      </c>
      <c r="G45" s="16">
        <f t="shared" si="0"/>
        <v>4.8</v>
      </c>
    </row>
    <row r="46" spans="1:7" ht="15" x14ac:dyDescent="0.3">
      <c r="A46" s="8">
        <v>37521140</v>
      </c>
      <c r="B46" s="58" t="s">
        <v>136</v>
      </c>
      <c r="C46" s="59" t="s">
        <v>11</v>
      </c>
      <c r="D46" s="60" t="s">
        <v>0</v>
      </c>
      <c r="E46" s="61">
        <v>3700</v>
      </c>
      <c r="F46" s="61">
        <v>2</v>
      </c>
      <c r="G46" s="16">
        <f t="shared" si="0"/>
        <v>7.4</v>
      </c>
    </row>
    <row r="47" spans="1:7" ht="18" x14ac:dyDescent="0.35">
      <c r="A47" s="8"/>
      <c r="B47" s="12" t="s">
        <v>15</v>
      </c>
      <c r="C47" s="6"/>
      <c r="D47" s="62"/>
      <c r="E47" s="63"/>
      <c r="F47" s="64"/>
      <c r="G47" s="15">
        <f>SUM(G48:G75)</f>
        <v>249.99999999999997</v>
      </c>
    </row>
    <row r="48" spans="1:7" ht="15" x14ac:dyDescent="0.3">
      <c r="A48" s="8">
        <v>31685000</v>
      </c>
      <c r="B48" s="58" t="s">
        <v>137</v>
      </c>
      <c r="C48" s="59" t="s">
        <v>11</v>
      </c>
      <c r="D48" s="60" t="s">
        <v>0</v>
      </c>
      <c r="E48" s="61">
        <v>1700</v>
      </c>
      <c r="F48" s="61">
        <v>20</v>
      </c>
      <c r="G48" s="16">
        <f t="shared" ref="G48:G75" si="1">E48*F48/1000</f>
        <v>34</v>
      </c>
    </row>
    <row r="49" spans="1:7" ht="15" x14ac:dyDescent="0.3">
      <c r="A49" s="8">
        <v>31683400</v>
      </c>
      <c r="B49" s="58" t="s">
        <v>95</v>
      </c>
      <c r="C49" s="59" t="s">
        <v>11</v>
      </c>
      <c r="D49" s="60" t="s">
        <v>0</v>
      </c>
      <c r="E49" s="61">
        <v>600</v>
      </c>
      <c r="F49" s="61">
        <v>10</v>
      </c>
      <c r="G49" s="16">
        <f t="shared" si="1"/>
        <v>6</v>
      </c>
    </row>
    <row r="50" spans="1:7" ht="15" x14ac:dyDescent="0.3">
      <c r="A50" s="8" t="s">
        <v>27</v>
      </c>
      <c r="B50" s="58" t="s">
        <v>67</v>
      </c>
      <c r="C50" s="59" t="s">
        <v>11</v>
      </c>
      <c r="D50" s="60" t="s">
        <v>1</v>
      </c>
      <c r="E50" s="61">
        <v>500</v>
      </c>
      <c r="F50" s="61">
        <v>17</v>
      </c>
      <c r="G50" s="16">
        <f t="shared" si="1"/>
        <v>8.5</v>
      </c>
    </row>
    <row r="51" spans="1:7" ht="15" x14ac:dyDescent="0.3">
      <c r="A51" s="8">
        <v>39831284</v>
      </c>
      <c r="B51" s="58" t="s">
        <v>96</v>
      </c>
      <c r="C51" s="59" t="s">
        <v>11</v>
      </c>
      <c r="D51" s="60" t="s">
        <v>0</v>
      </c>
      <c r="E51" s="61">
        <v>500</v>
      </c>
      <c r="F51" s="61">
        <v>20</v>
      </c>
      <c r="G51" s="16">
        <f t="shared" si="1"/>
        <v>10</v>
      </c>
    </row>
    <row r="52" spans="1:7" ht="15" x14ac:dyDescent="0.3">
      <c r="A52" s="8">
        <v>39836000</v>
      </c>
      <c r="B52" s="58" t="s">
        <v>24</v>
      </c>
      <c r="C52" s="59" t="s">
        <v>11</v>
      </c>
      <c r="D52" s="60" t="s">
        <v>0</v>
      </c>
      <c r="E52" s="61">
        <v>1000</v>
      </c>
      <c r="F52" s="61">
        <v>30</v>
      </c>
      <c r="G52" s="16">
        <f t="shared" si="1"/>
        <v>30</v>
      </c>
    </row>
    <row r="53" spans="1:7" ht="15" x14ac:dyDescent="0.3">
      <c r="A53" s="8" t="s">
        <v>60</v>
      </c>
      <c r="B53" s="58" t="s">
        <v>46</v>
      </c>
      <c r="C53" s="59" t="s">
        <v>11</v>
      </c>
      <c r="D53" s="60" t="s">
        <v>0</v>
      </c>
      <c r="E53" s="61">
        <v>800</v>
      </c>
      <c r="F53" s="61">
        <v>10</v>
      </c>
      <c r="G53" s="16">
        <f t="shared" si="1"/>
        <v>8</v>
      </c>
    </row>
    <row r="54" spans="1:7" ht="15" x14ac:dyDescent="0.3">
      <c r="A54" s="8" t="s">
        <v>26</v>
      </c>
      <c r="B54" s="58" t="s">
        <v>138</v>
      </c>
      <c r="C54" s="59" t="s">
        <v>11</v>
      </c>
      <c r="D54" s="60" t="s">
        <v>0</v>
      </c>
      <c r="E54" s="61">
        <v>100</v>
      </c>
      <c r="F54" s="61">
        <v>40</v>
      </c>
      <c r="G54" s="16">
        <f t="shared" si="1"/>
        <v>4</v>
      </c>
    </row>
    <row r="55" spans="1:7" ht="15" x14ac:dyDescent="0.3">
      <c r="A55" s="8">
        <v>39831100</v>
      </c>
      <c r="B55" s="58" t="s">
        <v>44</v>
      </c>
      <c r="C55" s="59" t="s">
        <v>11</v>
      </c>
      <c r="D55" s="60" t="s">
        <v>0</v>
      </c>
      <c r="E55" s="61">
        <v>1000</v>
      </c>
      <c r="F55" s="61">
        <v>20</v>
      </c>
      <c r="G55" s="16">
        <f t="shared" si="1"/>
        <v>20</v>
      </c>
    </row>
    <row r="56" spans="1:7" ht="15" x14ac:dyDescent="0.3">
      <c r="A56" s="8" t="s">
        <v>57</v>
      </c>
      <c r="B56" s="58" t="s">
        <v>71</v>
      </c>
      <c r="C56" s="59" t="s">
        <v>11</v>
      </c>
      <c r="D56" s="60" t="s">
        <v>0</v>
      </c>
      <c r="E56" s="61">
        <v>450</v>
      </c>
      <c r="F56" s="61">
        <v>6</v>
      </c>
      <c r="G56" s="16">
        <f t="shared" si="1"/>
        <v>2.7</v>
      </c>
    </row>
    <row r="57" spans="1:7" ht="15" x14ac:dyDescent="0.3">
      <c r="A57" s="8">
        <v>39831283</v>
      </c>
      <c r="B57" s="58" t="s">
        <v>139</v>
      </c>
      <c r="C57" s="59" t="s">
        <v>11</v>
      </c>
      <c r="D57" s="60" t="s">
        <v>0</v>
      </c>
      <c r="E57" s="61">
        <v>1000</v>
      </c>
      <c r="F57" s="61">
        <v>8</v>
      </c>
      <c r="G57" s="16">
        <f t="shared" si="1"/>
        <v>8</v>
      </c>
    </row>
    <row r="58" spans="1:7" ht="15" x14ac:dyDescent="0.3">
      <c r="A58" s="8">
        <v>39812600</v>
      </c>
      <c r="B58" s="58" t="s">
        <v>45</v>
      </c>
      <c r="C58" s="59" t="s">
        <v>11</v>
      </c>
      <c r="D58" s="60" t="s">
        <v>0</v>
      </c>
      <c r="E58" s="61">
        <v>350</v>
      </c>
      <c r="F58" s="61">
        <v>12</v>
      </c>
      <c r="G58" s="16">
        <f t="shared" si="1"/>
        <v>4.2</v>
      </c>
    </row>
    <row r="59" spans="1:7" ht="15" x14ac:dyDescent="0.3">
      <c r="A59" s="8">
        <v>44821000</v>
      </c>
      <c r="B59" s="58" t="s">
        <v>70</v>
      </c>
      <c r="C59" s="59" t="s">
        <v>11</v>
      </c>
      <c r="D59" s="60" t="s">
        <v>0</v>
      </c>
      <c r="E59" s="61">
        <v>1500</v>
      </c>
      <c r="F59" s="61">
        <v>2</v>
      </c>
      <c r="G59" s="16">
        <f t="shared" si="1"/>
        <v>3</v>
      </c>
    </row>
    <row r="60" spans="1:7" ht="15" x14ac:dyDescent="0.3">
      <c r="A60" s="8">
        <v>39839200</v>
      </c>
      <c r="B60" s="58" t="s">
        <v>49</v>
      </c>
      <c r="C60" s="59" t="s">
        <v>11</v>
      </c>
      <c r="D60" s="60" t="s">
        <v>0</v>
      </c>
      <c r="E60" s="61">
        <v>500</v>
      </c>
      <c r="F60" s="61">
        <v>4</v>
      </c>
      <c r="G60" s="16">
        <f t="shared" si="1"/>
        <v>2</v>
      </c>
    </row>
    <row r="61" spans="1:7" ht="15" x14ac:dyDescent="0.3">
      <c r="A61" s="8" t="s">
        <v>107</v>
      </c>
      <c r="B61" s="58" t="s">
        <v>99</v>
      </c>
      <c r="C61" s="59" t="s">
        <v>11</v>
      </c>
      <c r="D61" s="60" t="s">
        <v>0</v>
      </c>
      <c r="E61" s="61">
        <v>12000</v>
      </c>
      <c r="F61" s="61">
        <v>2</v>
      </c>
      <c r="G61" s="16">
        <f t="shared" si="1"/>
        <v>24</v>
      </c>
    </row>
    <row r="62" spans="1:7" ht="15" x14ac:dyDescent="0.3">
      <c r="A62" s="8" t="s">
        <v>108</v>
      </c>
      <c r="B62" s="58" t="s">
        <v>54</v>
      </c>
      <c r="C62" s="59" t="s">
        <v>11</v>
      </c>
      <c r="D62" s="60" t="s">
        <v>0</v>
      </c>
      <c r="E62" s="61">
        <v>1500</v>
      </c>
      <c r="F62" s="61">
        <v>10</v>
      </c>
      <c r="G62" s="16">
        <f t="shared" si="1"/>
        <v>15</v>
      </c>
    </row>
    <row r="63" spans="1:7" ht="15" x14ac:dyDescent="0.3">
      <c r="A63" s="8">
        <v>39831280</v>
      </c>
      <c r="B63" s="58" t="s">
        <v>140</v>
      </c>
      <c r="C63" s="59" t="s">
        <v>11</v>
      </c>
      <c r="D63" s="60" t="s">
        <v>0</v>
      </c>
      <c r="E63" s="61">
        <v>1000</v>
      </c>
      <c r="F63" s="61">
        <v>10</v>
      </c>
      <c r="G63" s="16">
        <f t="shared" si="1"/>
        <v>10</v>
      </c>
    </row>
    <row r="64" spans="1:7" ht="15" x14ac:dyDescent="0.3">
      <c r="A64" s="8">
        <v>18141100</v>
      </c>
      <c r="B64" s="58" t="s">
        <v>141</v>
      </c>
      <c r="C64" s="59" t="s">
        <v>11</v>
      </c>
      <c r="D64" s="60" t="s">
        <v>23</v>
      </c>
      <c r="E64" s="61">
        <v>250</v>
      </c>
      <c r="F64" s="61">
        <v>30</v>
      </c>
      <c r="G64" s="16">
        <f t="shared" si="1"/>
        <v>7.5</v>
      </c>
    </row>
    <row r="65" spans="1:8" ht="15" x14ac:dyDescent="0.3">
      <c r="A65" s="8" t="s">
        <v>59</v>
      </c>
      <c r="B65" s="58" t="s">
        <v>69</v>
      </c>
      <c r="C65" s="59" t="s">
        <v>11</v>
      </c>
      <c r="D65" s="60" t="s">
        <v>0</v>
      </c>
      <c r="E65" s="61">
        <v>100</v>
      </c>
      <c r="F65" s="61">
        <v>25</v>
      </c>
      <c r="G65" s="16">
        <f t="shared" si="1"/>
        <v>2.5</v>
      </c>
    </row>
    <row r="66" spans="1:8" ht="15" x14ac:dyDescent="0.3">
      <c r="A66" s="8">
        <v>31651400</v>
      </c>
      <c r="B66" s="58" t="s">
        <v>53</v>
      </c>
      <c r="C66" s="59" t="s">
        <v>11</v>
      </c>
      <c r="D66" s="60" t="s">
        <v>0</v>
      </c>
      <c r="E66" s="61">
        <v>300</v>
      </c>
      <c r="F66" s="61">
        <v>6</v>
      </c>
      <c r="G66" s="16">
        <f t="shared" si="1"/>
        <v>1.8</v>
      </c>
    </row>
    <row r="67" spans="1:8" ht="15" x14ac:dyDescent="0.3">
      <c r="A67" s="8">
        <v>31686000</v>
      </c>
      <c r="B67" s="58" t="s">
        <v>52</v>
      </c>
      <c r="C67" s="59" t="s">
        <v>11</v>
      </c>
      <c r="D67" s="60" t="s">
        <v>0</v>
      </c>
      <c r="E67" s="61">
        <v>650</v>
      </c>
      <c r="F67" s="61">
        <v>20</v>
      </c>
      <c r="G67" s="16">
        <f t="shared" si="1"/>
        <v>13</v>
      </c>
    </row>
    <row r="68" spans="1:8" ht="15" x14ac:dyDescent="0.3">
      <c r="A68" s="8" t="s">
        <v>57</v>
      </c>
      <c r="B68" s="58" t="s">
        <v>71</v>
      </c>
      <c r="C68" s="59" t="s">
        <v>11</v>
      </c>
      <c r="D68" s="60" t="s">
        <v>0</v>
      </c>
      <c r="E68" s="61">
        <v>450</v>
      </c>
      <c r="F68" s="61">
        <v>6</v>
      </c>
      <c r="G68" s="16">
        <f t="shared" si="1"/>
        <v>2.7</v>
      </c>
    </row>
    <row r="69" spans="1:8" ht="15" x14ac:dyDescent="0.3">
      <c r="A69" s="8" t="s">
        <v>27</v>
      </c>
      <c r="B69" s="58" t="s">
        <v>142</v>
      </c>
      <c r="C69" s="59" t="s">
        <v>11</v>
      </c>
      <c r="D69" s="60" t="s">
        <v>0</v>
      </c>
      <c r="E69" s="61">
        <v>3500</v>
      </c>
      <c r="F69" s="61">
        <v>1</v>
      </c>
      <c r="G69" s="16">
        <f t="shared" si="1"/>
        <v>3.5</v>
      </c>
    </row>
    <row r="70" spans="1:8" ht="15" x14ac:dyDescent="0.3">
      <c r="A70" s="8">
        <v>39831100</v>
      </c>
      <c r="B70" s="58" t="s">
        <v>44</v>
      </c>
      <c r="C70" s="59" t="s">
        <v>11</v>
      </c>
      <c r="D70" s="60" t="s">
        <v>0</v>
      </c>
      <c r="E70" s="61">
        <v>280</v>
      </c>
      <c r="F70" s="61">
        <v>20</v>
      </c>
      <c r="G70" s="16">
        <f t="shared" si="1"/>
        <v>5.6</v>
      </c>
    </row>
    <row r="71" spans="1:8" ht="15" x14ac:dyDescent="0.3">
      <c r="A71" s="8" t="s">
        <v>57</v>
      </c>
      <c r="B71" s="58" t="s">
        <v>71</v>
      </c>
      <c r="C71" s="59" t="s">
        <v>11</v>
      </c>
      <c r="D71" s="60" t="s">
        <v>0</v>
      </c>
      <c r="E71" s="61">
        <v>350</v>
      </c>
      <c r="F71" s="61">
        <v>4</v>
      </c>
      <c r="G71" s="16">
        <f t="shared" si="1"/>
        <v>1.4</v>
      </c>
    </row>
    <row r="72" spans="1:8" ht="15" x14ac:dyDescent="0.3">
      <c r="A72" s="8" t="s">
        <v>60</v>
      </c>
      <c r="B72" s="58" t="s">
        <v>46</v>
      </c>
      <c r="C72" s="59" t="s">
        <v>11</v>
      </c>
      <c r="D72" s="60" t="s">
        <v>0</v>
      </c>
      <c r="E72" s="61">
        <v>900</v>
      </c>
      <c r="F72" s="61">
        <v>4</v>
      </c>
      <c r="G72" s="16">
        <f t="shared" si="1"/>
        <v>3.6</v>
      </c>
    </row>
    <row r="73" spans="1:8" ht="15" x14ac:dyDescent="0.3">
      <c r="A73" s="8" t="s">
        <v>26</v>
      </c>
      <c r="B73" s="58" t="s">
        <v>138</v>
      </c>
      <c r="C73" s="59" t="s">
        <v>11</v>
      </c>
      <c r="D73" s="60" t="s">
        <v>0</v>
      </c>
      <c r="E73" s="61">
        <v>120</v>
      </c>
      <c r="F73" s="61">
        <v>30</v>
      </c>
      <c r="G73" s="16">
        <f t="shared" si="1"/>
        <v>3.6</v>
      </c>
    </row>
    <row r="74" spans="1:8" ht="15" x14ac:dyDescent="0.3">
      <c r="A74" s="8" t="s">
        <v>108</v>
      </c>
      <c r="B74" s="58" t="s">
        <v>68</v>
      </c>
      <c r="C74" s="59" t="s">
        <v>11</v>
      </c>
      <c r="D74" s="60" t="s">
        <v>0</v>
      </c>
      <c r="E74" s="61">
        <v>1040</v>
      </c>
      <c r="F74" s="61">
        <v>10</v>
      </c>
      <c r="G74" s="16">
        <f t="shared" si="1"/>
        <v>10.4</v>
      </c>
    </row>
    <row r="75" spans="1:8" ht="15" x14ac:dyDescent="0.3">
      <c r="A75" s="8" t="s">
        <v>58</v>
      </c>
      <c r="B75" s="58" t="s">
        <v>77</v>
      </c>
      <c r="C75" s="59" t="s">
        <v>11</v>
      </c>
      <c r="D75" s="60" t="s">
        <v>0</v>
      </c>
      <c r="E75" s="61">
        <v>500</v>
      </c>
      <c r="F75" s="61">
        <v>10</v>
      </c>
      <c r="G75" s="16">
        <f t="shared" si="1"/>
        <v>5</v>
      </c>
    </row>
    <row r="76" spans="1:8" ht="15.75" customHeight="1" x14ac:dyDescent="0.35">
      <c r="A76" s="8"/>
      <c r="B76" s="12" t="s">
        <v>148</v>
      </c>
      <c r="C76" s="10"/>
      <c r="D76" s="5"/>
      <c r="E76" s="4"/>
      <c r="F76" s="4"/>
      <c r="G76" s="15">
        <f>SUM(G77:G87)</f>
        <v>184</v>
      </c>
      <c r="H76" s="1"/>
    </row>
    <row r="77" spans="1:8" ht="15" x14ac:dyDescent="0.3">
      <c r="A77" s="8" t="s">
        <v>62</v>
      </c>
      <c r="B77" s="58" t="s">
        <v>109</v>
      </c>
      <c r="C77" s="59" t="s">
        <v>11</v>
      </c>
      <c r="D77" s="60" t="s">
        <v>0</v>
      </c>
      <c r="E77" s="61">
        <v>250</v>
      </c>
      <c r="F77" s="61">
        <v>4</v>
      </c>
      <c r="G77" s="16">
        <f t="shared" ref="G77:G105" si="2">E77*F77/1000</f>
        <v>1</v>
      </c>
    </row>
    <row r="78" spans="1:8" ht="15" x14ac:dyDescent="0.3">
      <c r="A78" s="8">
        <v>18441180</v>
      </c>
      <c r="B78" s="58" t="s">
        <v>143</v>
      </c>
      <c r="C78" s="59" t="s">
        <v>11</v>
      </c>
      <c r="D78" s="60" t="s">
        <v>0</v>
      </c>
      <c r="E78" s="61">
        <v>70</v>
      </c>
      <c r="F78" s="61">
        <v>400</v>
      </c>
      <c r="G78" s="16">
        <f t="shared" si="2"/>
        <v>28</v>
      </c>
    </row>
    <row r="79" spans="1:8" ht="15" x14ac:dyDescent="0.3">
      <c r="A79" s="8">
        <v>18141100</v>
      </c>
      <c r="B79" s="58" t="s">
        <v>141</v>
      </c>
      <c r="C79" s="59" t="s">
        <v>11</v>
      </c>
      <c r="D79" s="60" t="s">
        <v>23</v>
      </c>
      <c r="E79" s="61">
        <v>4950</v>
      </c>
      <c r="F79" s="61">
        <v>2</v>
      </c>
      <c r="G79" s="16">
        <f t="shared" si="2"/>
        <v>9.9</v>
      </c>
    </row>
    <row r="80" spans="1:8" ht="15" x14ac:dyDescent="0.3">
      <c r="A80" s="8">
        <v>24451140</v>
      </c>
      <c r="B80" s="58" t="s">
        <v>111</v>
      </c>
      <c r="C80" s="59" t="s">
        <v>11</v>
      </c>
      <c r="D80" s="60" t="s">
        <v>0</v>
      </c>
      <c r="E80" s="61">
        <v>1170</v>
      </c>
      <c r="F80" s="61">
        <v>30</v>
      </c>
      <c r="G80" s="16">
        <f t="shared" si="2"/>
        <v>35.1</v>
      </c>
    </row>
    <row r="81" spans="1:7" ht="15" x14ac:dyDescent="0.3">
      <c r="A81" s="8">
        <v>31442000</v>
      </c>
      <c r="B81" s="58" t="s">
        <v>109</v>
      </c>
      <c r="C81" s="59" t="s">
        <v>11</v>
      </c>
      <c r="D81" s="60" t="s">
        <v>0</v>
      </c>
      <c r="E81" s="61">
        <v>230</v>
      </c>
      <c r="F81" s="61">
        <v>4</v>
      </c>
      <c r="G81" s="16">
        <f t="shared" si="2"/>
        <v>0.92</v>
      </c>
    </row>
    <row r="82" spans="1:7" ht="15" x14ac:dyDescent="0.3">
      <c r="A82" s="8">
        <v>38411200</v>
      </c>
      <c r="B82" s="58" t="s">
        <v>112</v>
      </c>
      <c r="C82" s="59" t="s">
        <v>11</v>
      </c>
      <c r="D82" s="60" t="s">
        <v>0</v>
      </c>
      <c r="E82" s="61">
        <v>21000</v>
      </c>
      <c r="F82" s="61">
        <v>1</v>
      </c>
      <c r="G82" s="16">
        <f t="shared" si="2"/>
        <v>21</v>
      </c>
    </row>
    <row r="83" spans="1:7" ht="15" x14ac:dyDescent="0.3">
      <c r="A83" s="8">
        <v>24451140</v>
      </c>
      <c r="B83" s="58" t="s">
        <v>144</v>
      </c>
      <c r="C83" s="59" t="s">
        <v>11</v>
      </c>
      <c r="D83" s="60" t="s">
        <v>0</v>
      </c>
      <c r="E83" s="61">
        <v>1150</v>
      </c>
      <c r="F83" s="61">
        <v>3</v>
      </c>
      <c r="G83" s="16">
        <f t="shared" si="2"/>
        <v>3.45</v>
      </c>
    </row>
    <row r="84" spans="1:7" ht="15" x14ac:dyDescent="0.3">
      <c r="A84" s="8">
        <v>24451140</v>
      </c>
      <c r="B84" s="58" t="s">
        <v>144</v>
      </c>
      <c r="C84" s="59" t="s">
        <v>11</v>
      </c>
      <c r="D84" s="60" t="s">
        <v>0</v>
      </c>
      <c r="E84" s="61">
        <v>630</v>
      </c>
      <c r="F84" s="61">
        <v>1</v>
      </c>
      <c r="G84" s="16">
        <f t="shared" si="2"/>
        <v>0.63</v>
      </c>
    </row>
    <row r="85" spans="1:7" ht="15" x14ac:dyDescent="0.3">
      <c r="A85" s="8">
        <v>18141100</v>
      </c>
      <c r="B85" s="58" t="s">
        <v>116</v>
      </c>
      <c r="C85" s="59" t="s">
        <v>11</v>
      </c>
      <c r="D85" s="60" t="s">
        <v>1</v>
      </c>
      <c r="E85" s="61">
        <v>4750</v>
      </c>
      <c r="F85" s="61">
        <v>5</v>
      </c>
      <c r="G85" s="16">
        <f t="shared" si="2"/>
        <v>23.75</v>
      </c>
    </row>
    <row r="86" spans="1:7" ht="15" x14ac:dyDescent="0.3">
      <c r="A86" s="8">
        <v>24451140</v>
      </c>
      <c r="B86" s="58" t="s">
        <v>145</v>
      </c>
      <c r="C86" s="59" t="s">
        <v>11</v>
      </c>
      <c r="D86" s="60" t="s">
        <v>0</v>
      </c>
      <c r="E86" s="61">
        <v>1150</v>
      </c>
      <c r="F86" s="61">
        <v>35</v>
      </c>
      <c r="G86" s="16">
        <f t="shared" si="2"/>
        <v>40.25</v>
      </c>
    </row>
    <row r="87" spans="1:7" ht="15" x14ac:dyDescent="0.3">
      <c r="A87" s="8">
        <v>18441180</v>
      </c>
      <c r="B87" s="58" t="s">
        <v>118</v>
      </c>
      <c r="C87" s="59" t="s">
        <v>11</v>
      </c>
      <c r="D87" s="60" t="s">
        <v>0</v>
      </c>
      <c r="E87" s="61">
        <v>40</v>
      </c>
      <c r="F87" s="61">
        <v>500</v>
      </c>
      <c r="G87" s="16">
        <f t="shared" si="2"/>
        <v>20</v>
      </c>
    </row>
    <row r="88" spans="1:7" ht="18" x14ac:dyDescent="0.35">
      <c r="A88" s="8"/>
      <c r="B88" s="12" t="s">
        <v>76</v>
      </c>
      <c r="C88" s="59"/>
      <c r="D88" s="65"/>
      <c r="E88" s="61"/>
      <c r="F88" s="66"/>
      <c r="G88" s="15">
        <f>SUM(G89:G93)</f>
        <v>3004.5</v>
      </c>
    </row>
    <row r="89" spans="1:7" ht="15" x14ac:dyDescent="0.3">
      <c r="A89" s="8">
        <v>30211200</v>
      </c>
      <c r="B89" s="67" t="s">
        <v>114</v>
      </c>
      <c r="C89" s="59" t="s">
        <v>11</v>
      </c>
      <c r="D89" s="60" t="s">
        <v>0</v>
      </c>
      <c r="E89" s="61">
        <v>405000</v>
      </c>
      <c r="F89" s="66">
        <v>2</v>
      </c>
      <c r="G89" s="16">
        <f t="shared" si="2"/>
        <v>810</v>
      </c>
    </row>
    <row r="90" spans="1:7" ht="15" x14ac:dyDescent="0.3">
      <c r="A90" s="8">
        <v>30239120</v>
      </c>
      <c r="B90" s="67" t="s">
        <v>75</v>
      </c>
      <c r="C90" s="59" t="s">
        <v>11</v>
      </c>
      <c r="D90" s="60" t="s">
        <v>0</v>
      </c>
      <c r="E90" s="61">
        <v>165000</v>
      </c>
      <c r="F90" s="66">
        <v>1</v>
      </c>
      <c r="G90" s="16">
        <f t="shared" si="2"/>
        <v>165</v>
      </c>
    </row>
    <row r="91" spans="1:7" ht="15" x14ac:dyDescent="0.3">
      <c r="A91" s="8">
        <v>32341110</v>
      </c>
      <c r="B91" s="67" t="s">
        <v>115</v>
      </c>
      <c r="C91" s="59" t="s">
        <v>11</v>
      </c>
      <c r="D91" s="60" t="s">
        <v>0</v>
      </c>
      <c r="E91" s="61">
        <v>14500</v>
      </c>
      <c r="F91" s="66">
        <v>1</v>
      </c>
      <c r="G91" s="16">
        <f t="shared" si="2"/>
        <v>14.5</v>
      </c>
    </row>
    <row r="92" spans="1:7" ht="15" x14ac:dyDescent="0.3">
      <c r="A92" s="8" t="s">
        <v>122</v>
      </c>
      <c r="B92" s="67" t="s">
        <v>146</v>
      </c>
      <c r="C92" s="68" t="s">
        <v>120</v>
      </c>
      <c r="D92" s="60" t="s">
        <v>155</v>
      </c>
      <c r="E92" s="61">
        <v>255000</v>
      </c>
      <c r="F92" s="66">
        <v>7</v>
      </c>
      <c r="G92" s="16">
        <f t="shared" ref="G92" si="3">E92*F92/1000</f>
        <v>1785</v>
      </c>
    </row>
    <row r="93" spans="1:7" ht="15" x14ac:dyDescent="0.3">
      <c r="A93" s="8" t="s">
        <v>122</v>
      </c>
      <c r="B93" s="67" t="s">
        <v>156</v>
      </c>
      <c r="C93" s="69"/>
      <c r="D93" s="60" t="s">
        <v>0</v>
      </c>
      <c r="E93" s="61">
        <v>115000</v>
      </c>
      <c r="F93" s="66">
        <v>2</v>
      </c>
      <c r="G93" s="16">
        <f t="shared" si="2"/>
        <v>230</v>
      </c>
    </row>
    <row r="94" spans="1:7" ht="18" x14ac:dyDescent="0.35">
      <c r="A94" s="8"/>
      <c r="B94" s="12" t="s">
        <v>72</v>
      </c>
      <c r="C94" s="59"/>
      <c r="D94" s="65"/>
      <c r="E94" s="61"/>
      <c r="F94" s="66"/>
      <c r="G94" s="15">
        <f>SUM(G95:G95)</f>
        <v>399.84</v>
      </c>
    </row>
    <row r="95" spans="1:7" ht="15" x14ac:dyDescent="0.3">
      <c r="A95" s="8" t="s">
        <v>61</v>
      </c>
      <c r="B95" s="67" t="s">
        <v>74</v>
      </c>
      <c r="C95" s="59" t="s">
        <v>11</v>
      </c>
      <c r="D95" s="60" t="s">
        <v>30</v>
      </c>
      <c r="E95" s="61">
        <v>340</v>
      </c>
      <c r="F95" s="66">
        <v>1176</v>
      </c>
      <c r="G95" s="16">
        <f t="shared" si="2"/>
        <v>399.84</v>
      </c>
    </row>
    <row r="96" spans="1:7" ht="18" x14ac:dyDescent="0.35">
      <c r="A96" s="8"/>
      <c r="B96" s="12" t="s">
        <v>147</v>
      </c>
      <c r="C96" s="59"/>
      <c r="D96" s="65"/>
      <c r="E96" s="61"/>
      <c r="F96" s="66"/>
      <c r="G96" s="15">
        <f>SUM(G97:G97)</f>
        <v>12000</v>
      </c>
    </row>
    <row r="97" spans="1:7" ht="15" x14ac:dyDescent="0.3">
      <c r="A97" s="8">
        <v>34111100</v>
      </c>
      <c r="B97" s="67" t="s">
        <v>119</v>
      </c>
      <c r="C97" s="59" t="s">
        <v>120</v>
      </c>
      <c r="D97" s="60" t="s">
        <v>0</v>
      </c>
      <c r="E97" s="61">
        <v>12000000</v>
      </c>
      <c r="F97" s="66">
        <v>1</v>
      </c>
      <c r="G97" s="16">
        <f t="shared" si="2"/>
        <v>12000</v>
      </c>
    </row>
    <row r="98" spans="1:7" ht="18" x14ac:dyDescent="0.35">
      <c r="A98" s="8"/>
      <c r="B98" s="12" t="s">
        <v>16</v>
      </c>
      <c r="C98" s="10"/>
      <c r="D98" s="6"/>
      <c r="E98" s="4"/>
      <c r="F98" s="6"/>
      <c r="G98" s="15">
        <f>SUM(G99:G107)</f>
        <v>10171</v>
      </c>
    </row>
    <row r="99" spans="1:7" ht="15" x14ac:dyDescent="0.3">
      <c r="A99" s="8">
        <v>65300000</v>
      </c>
      <c r="B99" s="58" t="s">
        <v>19</v>
      </c>
      <c r="C99" s="59" t="s">
        <v>11</v>
      </c>
      <c r="D99" s="5" t="s">
        <v>17</v>
      </c>
      <c r="E99" s="4">
        <v>5000000</v>
      </c>
      <c r="F99" s="4">
        <v>1</v>
      </c>
      <c r="G99" s="16">
        <f t="shared" si="2"/>
        <v>5000</v>
      </c>
    </row>
    <row r="100" spans="1:7" ht="15" x14ac:dyDescent="0.3">
      <c r="A100" s="8">
        <v>65200000</v>
      </c>
      <c r="B100" s="58" t="s">
        <v>20</v>
      </c>
      <c r="C100" s="59" t="s">
        <v>11</v>
      </c>
      <c r="D100" s="5" t="s">
        <v>17</v>
      </c>
      <c r="E100" s="4">
        <v>1500000</v>
      </c>
      <c r="F100" s="4">
        <v>1</v>
      </c>
      <c r="G100" s="16">
        <f t="shared" si="2"/>
        <v>1500</v>
      </c>
    </row>
    <row r="101" spans="1:7" ht="15" x14ac:dyDescent="0.3">
      <c r="A101" s="8">
        <v>65100000</v>
      </c>
      <c r="B101" s="58" t="s">
        <v>22</v>
      </c>
      <c r="C101" s="59" t="s">
        <v>11</v>
      </c>
      <c r="D101" s="5" t="s">
        <v>17</v>
      </c>
      <c r="E101" s="4">
        <v>143000</v>
      </c>
      <c r="F101" s="4">
        <v>1</v>
      </c>
      <c r="G101" s="16">
        <f t="shared" si="2"/>
        <v>143</v>
      </c>
    </row>
    <row r="102" spans="1:7" ht="15" x14ac:dyDescent="0.3">
      <c r="A102" s="8">
        <v>90512000</v>
      </c>
      <c r="B102" s="58" t="s">
        <v>21</v>
      </c>
      <c r="C102" s="59" t="s">
        <v>11</v>
      </c>
      <c r="D102" s="5" t="s">
        <v>17</v>
      </c>
      <c r="E102" s="4">
        <v>203000</v>
      </c>
      <c r="F102" s="4">
        <v>1</v>
      </c>
      <c r="G102" s="16">
        <f t="shared" si="2"/>
        <v>203</v>
      </c>
    </row>
    <row r="103" spans="1:7" ht="15" x14ac:dyDescent="0.3">
      <c r="A103" s="70">
        <v>98390000</v>
      </c>
      <c r="B103" s="58" t="s">
        <v>73</v>
      </c>
      <c r="C103" s="59" t="s">
        <v>11</v>
      </c>
      <c r="D103" s="5" t="s">
        <v>17</v>
      </c>
      <c r="E103" s="4">
        <v>720000</v>
      </c>
      <c r="F103" s="4">
        <v>1</v>
      </c>
      <c r="G103" s="16">
        <f t="shared" ref="G103" si="4">+F103*E103/1000</f>
        <v>720</v>
      </c>
    </row>
    <row r="104" spans="1:7" ht="15" x14ac:dyDescent="0.3">
      <c r="A104" s="70">
        <v>64211000</v>
      </c>
      <c r="B104" s="58" t="s">
        <v>149</v>
      </c>
      <c r="C104" s="59" t="s">
        <v>11</v>
      </c>
      <c r="D104" s="5" t="s">
        <v>17</v>
      </c>
      <c r="E104" s="4">
        <v>250000</v>
      </c>
      <c r="F104" s="4">
        <v>1</v>
      </c>
      <c r="G104" s="16">
        <f t="shared" si="2"/>
        <v>250</v>
      </c>
    </row>
    <row r="105" spans="1:7" ht="15" x14ac:dyDescent="0.3">
      <c r="A105" s="70">
        <v>50311120</v>
      </c>
      <c r="B105" s="58" t="s">
        <v>29</v>
      </c>
      <c r="C105" s="59" t="s">
        <v>11</v>
      </c>
      <c r="D105" s="5" t="s">
        <v>17</v>
      </c>
      <c r="E105" s="4">
        <v>250000</v>
      </c>
      <c r="F105" s="4">
        <v>1</v>
      </c>
      <c r="G105" s="16">
        <f t="shared" si="2"/>
        <v>250</v>
      </c>
    </row>
    <row r="106" spans="1:7" ht="15" x14ac:dyDescent="0.3">
      <c r="A106" s="70">
        <v>48441300</v>
      </c>
      <c r="B106" s="58" t="s">
        <v>28</v>
      </c>
      <c r="C106" s="59" t="s">
        <v>11</v>
      </c>
      <c r="D106" s="5" t="s">
        <v>17</v>
      </c>
      <c r="E106" s="4">
        <v>105000</v>
      </c>
      <c r="F106" s="4">
        <v>1</v>
      </c>
      <c r="G106" s="16">
        <f>E106*F106/1000</f>
        <v>105</v>
      </c>
    </row>
    <row r="107" spans="1:7" ht="15" x14ac:dyDescent="0.3">
      <c r="A107" s="70">
        <v>77111300</v>
      </c>
      <c r="B107" s="58" t="s">
        <v>150</v>
      </c>
      <c r="C107" s="59" t="s">
        <v>120</v>
      </c>
      <c r="D107" s="5" t="s">
        <v>17</v>
      </c>
      <c r="E107" s="4">
        <v>2000000</v>
      </c>
      <c r="F107" s="4">
        <v>1</v>
      </c>
      <c r="G107" s="16">
        <f>E107*F107/1000</f>
        <v>2000</v>
      </c>
    </row>
    <row r="108" spans="1:7" ht="15" x14ac:dyDescent="0.3">
      <c r="A108" s="70"/>
      <c r="B108" s="58" t="s">
        <v>152</v>
      </c>
      <c r="C108" s="59" t="s">
        <v>11</v>
      </c>
      <c r="D108" s="5" t="s">
        <v>17</v>
      </c>
      <c r="E108" s="4">
        <v>200000</v>
      </c>
      <c r="F108" s="4">
        <v>1</v>
      </c>
      <c r="G108" s="16">
        <f t="shared" ref="G108:G109" si="5">E108*F108/1000</f>
        <v>200</v>
      </c>
    </row>
    <row r="109" spans="1:7" ht="15" x14ac:dyDescent="0.3">
      <c r="A109" s="70"/>
      <c r="B109" s="58" t="s">
        <v>151</v>
      </c>
      <c r="C109" s="59" t="s">
        <v>11</v>
      </c>
      <c r="D109" s="5" t="s">
        <v>17</v>
      </c>
      <c r="E109" s="4">
        <v>100000</v>
      </c>
      <c r="F109" s="4">
        <v>1</v>
      </c>
      <c r="G109" s="16">
        <f t="shared" si="5"/>
        <v>100</v>
      </c>
    </row>
  </sheetData>
  <mergeCells count="19">
    <mergeCell ref="C92:C93"/>
    <mergeCell ref="A8:G8"/>
    <mergeCell ref="F3:G3"/>
    <mergeCell ref="A1:G1"/>
    <mergeCell ref="A2:G2"/>
    <mergeCell ref="A5:G5"/>
    <mergeCell ref="A6:G6"/>
    <mergeCell ref="A7:G7"/>
    <mergeCell ref="D4:G4"/>
    <mergeCell ref="A9:G9"/>
    <mergeCell ref="A10:G10"/>
    <mergeCell ref="A11:G11"/>
    <mergeCell ref="A12:G12"/>
    <mergeCell ref="G13:G14"/>
    <mergeCell ref="A13:B13"/>
    <mergeCell ref="C13:C14"/>
    <mergeCell ref="D13:D14"/>
    <mergeCell ref="E13:E14"/>
    <mergeCell ref="F13:F14"/>
  </mergeCells>
  <pageMargins left="0.7" right="0.7" top="0.75" bottom="0.75" header="0.3" footer="0.3"/>
  <pageSetup paperSize="9" scale="59" orientation="portrait" verticalDpi="0" r:id="rId1"/>
  <ignoredErrors>
    <ignoredError sqref="G10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A9" workbookViewId="0">
      <selection activeCell="B2" sqref="B2:G31"/>
    </sheetView>
  </sheetViews>
  <sheetFormatPr defaultRowHeight="12.75" x14ac:dyDescent="0.2"/>
  <cols>
    <col min="2" max="2" width="11.42578125" customWidth="1"/>
    <col min="3" max="3" width="32.85546875" customWidth="1"/>
    <col min="4" max="4" width="16.140625" customWidth="1"/>
    <col min="5" max="5" width="13.5703125" customWidth="1"/>
    <col min="6" max="6" width="12.5703125" customWidth="1"/>
    <col min="7" max="7" width="12.85546875" customWidth="1"/>
    <col min="9" max="9" width="12.85546875" customWidth="1"/>
  </cols>
  <sheetData>
    <row r="1" spans="2:13" ht="13.5" thickBot="1" x14ac:dyDescent="0.25">
      <c r="L1">
        <v>550580</v>
      </c>
      <c r="M1">
        <f>+L1-I32</f>
        <v>0</v>
      </c>
    </row>
    <row r="2" spans="2:13" ht="15.75" thickBot="1" x14ac:dyDescent="0.3">
      <c r="B2" s="27">
        <v>30197622</v>
      </c>
      <c r="C2" s="22" t="s">
        <v>42</v>
      </c>
      <c r="D2" s="30" t="s">
        <v>11</v>
      </c>
      <c r="E2" s="23" t="s">
        <v>1</v>
      </c>
      <c r="F2" s="20">
        <v>1850</v>
      </c>
      <c r="G2" s="20">
        <v>150</v>
      </c>
      <c r="I2">
        <f t="shared" ref="I2:I31" si="0">+G2*F2</f>
        <v>277500</v>
      </c>
    </row>
    <row r="3" spans="2:13" ht="15.75" thickBot="1" x14ac:dyDescent="0.3">
      <c r="B3" s="27">
        <v>30197234</v>
      </c>
      <c r="C3" s="24" t="s">
        <v>91</v>
      </c>
      <c r="D3" s="30" t="s">
        <v>11</v>
      </c>
      <c r="E3" s="25" t="s">
        <v>0</v>
      </c>
      <c r="F3" s="21">
        <v>780</v>
      </c>
      <c r="G3" s="21">
        <v>20</v>
      </c>
      <c r="I3">
        <f t="shared" si="0"/>
        <v>15600</v>
      </c>
    </row>
    <row r="4" spans="2:13" ht="15.75" thickBot="1" x14ac:dyDescent="0.3">
      <c r="B4" s="27">
        <v>30197234</v>
      </c>
      <c r="C4" s="24" t="s">
        <v>78</v>
      </c>
      <c r="D4" s="30" t="s">
        <v>11</v>
      </c>
      <c r="E4" s="25" t="s">
        <v>0</v>
      </c>
      <c r="F4" s="21">
        <v>400</v>
      </c>
      <c r="G4" s="21">
        <v>20</v>
      </c>
      <c r="I4">
        <f t="shared" si="0"/>
        <v>8000</v>
      </c>
    </row>
    <row r="5" spans="2:13" ht="15.75" thickBot="1" x14ac:dyDescent="0.3">
      <c r="B5" s="27">
        <v>30197234</v>
      </c>
      <c r="C5" s="24" t="s">
        <v>79</v>
      </c>
      <c r="D5" s="30" t="s">
        <v>11</v>
      </c>
      <c r="E5" s="25" t="s">
        <v>0</v>
      </c>
      <c r="F5" s="21">
        <v>750</v>
      </c>
      <c r="G5" s="21">
        <v>10</v>
      </c>
      <c r="I5">
        <f t="shared" si="0"/>
        <v>7500</v>
      </c>
    </row>
    <row r="6" spans="2:13" ht="15.75" thickBot="1" x14ac:dyDescent="0.3">
      <c r="B6" s="27">
        <v>30197234</v>
      </c>
      <c r="C6" s="24" t="s">
        <v>80</v>
      </c>
      <c r="D6" s="30" t="s">
        <v>11</v>
      </c>
      <c r="E6" s="25" t="s">
        <v>0</v>
      </c>
      <c r="F6" s="21">
        <v>400</v>
      </c>
      <c r="G6" s="21">
        <v>10</v>
      </c>
      <c r="I6">
        <f t="shared" si="0"/>
        <v>4000</v>
      </c>
    </row>
    <row r="7" spans="2:13" ht="15.75" thickBot="1" x14ac:dyDescent="0.3">
      <c r="B7" s="27" t="s">
        <v>56</v>
      </c>
      <c r="C7" s="24" t="s">
        <v>81</v>
      </c>
      <c r="D7" s="30" t="s">
        <v>11</v>
      </c>
      <c r="E7" s="25" t="s">
        <v>0</v>
      </c>
      <c r="F7" s="21">
        <v>1400</v>
      </c>
      <c r="G7" s="21">
        <v>10</v>
      </c>
      <c r="I7">
        <f t="shared" si="0"/>
        <v>14000</v>
      </c>
    </row>
    <row r="8" spans="2:13" ht="15.75" thickBot="1" x14ac:dyDescent="0.3">
      <c r="B8" s="27">
        <v>30197321</v>
      </c>
      <c r="C8" s="24" t="s">
        <v>82</v>
      </c>
      <c r="D8" s="30" t="s">
        <v>11</v>
      </c>
      <c r="E8" s="25" t="s">
        <v>0</v>
      </c>
      <c r="F8" s="21">
        <v>550</v>
      </c>
      <c r="G8" s="21">
        <v>15</v>
      </c>
      <c r="I8">
        <f t="shared" si="0"/>
        <v>8250</v>
      </c>
    </row>
    <row r="9" spans="2:13" ht="15.75" thickBot="1" x14ac:dyDescent="0.3">
      <c r="B9" s="27">
        <v>30192710</v>
      </c>
      <c r="C9" s="24" t="s">
        <v>40</v>
      </c>
      <c r="D9" s="30" t="s">
        <v>11</v>
      </c>
      <c r="E9" s="25" t="s">
        <v>0</v>
      </c>
      <c r="F9" s="21">
        <v>150</v>
      </c>
      <c r="G9" s="21">
        <v>15</v>
      </c>
      <c r="I9">
        <f t="shared" si="0"/>
        <v>2250</v>
      </c>
    </row>
    <row r="10" spans="2:13" ht="15.75" thickBot="1" x14ac:dyDescent="0.3">
      <c r="B10" s="27">
        <v>30197231</v>
      </c>
      <c r="C10" s="24" t="s">
        <v>35</v>
      </c>
      <c r="D10" s="30" t="s">
        <v>11</v>
      </c>
      <c r="E10" s="25" t="s">
        <v>1</v>
      </c>
      <c r="F10" s="21">
        <v>1000</v>
      </c>
      <c r="G10" s="21">
        <v>30</v>
      </c>
      <c r="I10">
        <f t="shared" si="0"/>
        <v>30000</v>
      </c>
    </row>
    <row r="11" spans="2:13" ht="15.75" thickBot="1" x14ac:dyDescent="0.3">
      <c r="B11" s="27">
        <v>22811130</v>
      </c>
      <c r="C11" s="24" t="s">
        <v>83</v>
      </c>
      <c r="D11" s="30" t="s">
        <v>11</v>
      </c>
      <c r="E11" s="25" t="s">
        <v>0</v>
      </c>
      <c r="F11" s="21">
        <v>230</v>
      </c>
      <c r="G11" s="21">
        <v>25</v>
      </c>
      <c r="I11">
        <f t="shared" si="0"/>
        <v>5750</v>
      </c>
    </row>
    <row r="12" spans="2:13" ht="15.75" thickBot="1" x14ac:dyDescent="0.3">
      <c r="B12" s="27" t="s">
        <v>55</v>
      </c>
      <c r="C12" s="24" t="s">
        <v>84</v>
      </c>
      <c r="D12" s="30" t="s">
        <v>11</v>
      </c>
      <c r="E12" s="25" t="s">
        <v>0</v>
      </c>
      <c r="F12" s="21">
        <v>150</v>
      </c>
      <c r="G12" s="21">
        <v>20</v>
      </c>
      <c r="I12">
        <f t="shared" si="0"/>
        <v>3000</v>
      </c>
    </row>
    <row r="13" spans="2:13" ht="15.75" thickBot="1" x14ac:dyDescent="0.3">
      <c r="B13" s="27">
        <v>30197111</v>
      </c>
      <c r="C13" s="24" t="s">
        <v>85</v>
      </c>
      <c r="D13" s="30" t="s">
        <v>11</v>
      </c>
      <c r="E13" s="25" t="s">
        <v>0</v>
      </c>
      <c r="F13" s="21">
        <v>100</v>
      </c>
      <c r="G13" s="21">
        <v>40</v>
      </c>
      <c r="I13">
        <f t="shared" si="0"/>
        <v>4000</v>
      </c>
    </row>
    <row r="14" spans="2:13" ht="15.75" thickBot="1" x14ac:dyDescent="0.3">
      <c r="B14" s="27" t="s">
        <v>25</v>
      </c>
      <c r="C14" s="24" t="s">
        <v>36</v>
      </c>
      <c r="D14" s="30" t="s">
        <v>11</v>
      </c>
      <c r="E14" s="25" t="s">
        <v>0</v>
      </c>
      <c r="F14" s="21">
        <v>120</v>
      </c>
      <c r="G14" s="21">
        <v>20</v>
      </c>
      <c r="I14">
        <f t="shared" si="0"/>
        <v>2400</v>
      </c>
    </row>
    <row r="15" spans="2:13" ht="15.75" thickBot="1" x14ac:dyDescent="0.3">
      <c r="B15" s="27">
        <v>39531800</v>
      </c>
      <c r="C15" s="22" t="s">
        <v>86</v>
      </c>
      <c r="D15" s="30" t="s">
        <v>11</v>
      </c>
      <c r="E15" s="23" t="s">
        <v>0</v>
      </c>
      <c r="F15" s="20">
        <v>25000</v>
      </c>
      <c r="G15" s="20">
        <v>2</v>
      </c>
      <c r="I15">
        <f t="shared" si="0"/>
        <v>50000</v>
      </c>
    </row>
    <row r="16" spans="2:13" ht="15.75" thickBot="1" x14ac:dyDescent="0.3">
      <c r="B16" s="27">
        <v>22811130</v>
      </c>
      <c r="C16" s="24" t="s">
        <v>87</v>
      </c>
      <c r="D16" s="30" t="s">
        <v>11</v>
      </c>
      <c r="E16" s="25" t="s">
        <v>0</v>
      </c>
      <c r="F16" s="21">
        <v>200</v>
      </c>
      <c r="G16" s="21">
        <v>25</v>
      </c>
      <c r="I16">
        <f t="shared" si="0"/>
        <v>5000</v>
      </c>
    </row>
    <row r="17" spans="2:9" ht="15.75" thickBot="1" x14ac:dyDescent="0.3">
      <c r="B17" s="27">
        <v>37821130</v>
      </c>
      <c r="C17" s="24" t="s">
        <v>39</v>
      </c>
      <c r="D17" s="30" t="s">
        <v>11</v>
      </c>
      <c r="E17" s="25" t="s">
        <v>1</v>
      </c>
      <c r="F17" s="21">
        <v>580</v>
      </c>
      <c r="G17" s="21">
        <v>16</v>
      </c>
      <c r="I17">
        <f t="shared" si="0"/>
        <v>9280</v>
      </c>
    </row>
    <row r="18" spans="2:9" ht="15.75" thickBot="1" x14ac:dyDescent="0.3">
      <c r="B18" s="27">
        <v>22811130</v>
      </c>
      <c r="C18" s="24" t="s">
        <v>88</v>
      </c>
      <c r="D18" s="30" t="s">
        <v>11</v>
      </c>
      <c r="E18" s="25" t="s">
        <v>0</v>
      </c>
      <c r="F18" s="21">
        <v>30</v>
      </c>
      <c r="G18" s="21">
        <v>40</v>
      </c>
      <c r="I18">
        <f t="shared" si="0"/>
        <v>1200</v>
      </c>
    </row>
    <row r="19" spans="2:9" ht="15.75" thickBot="1" x14ac:dyDescent="0.3">
      <c r="B19" s="27">
        <v>30192740</v>
      </c>
      <c r="C19" s="24" t="s">
        <v>38</v>
      </c>
      <c r="D19" s="30" t="s">
        <v>11</v>
      </c>
      <c r="E19" s="25" t="s">
        <v>1</v>
      </c>
      <c r="F19" s="21">
        <v>250</v>
      </c>
      <c r="G19" s="21">
        <v>16</v>
      </c>
      <c r="I19">
        <f t="shared" si="0"/>
        <v>4000</v>
      </c>
    </row>
    <row r="20" spans="2:9" ht="15.75" thickBot="1" x14ac:dyDescent="0.3">
      <c r="B20" s="27">
        <v>37431230</v>
      </c>
      <c r="C20" s="28" t="s">
        <v>89</v>
      </c>
      <c r="D20" s="30" t="s">
        <v>11</v>
      </c>
      <c r="E20" s="30" t="s">
        <v>0</v>
      </c>
      <c r="F20" s="32">
        <v>3500</v>
      </c>
      <c r="G20" s="31">
        <v>2</v>
      </c>
      <c r="I20">
        <f t="shared" si="0"/>
        <v>7000</v>
      </c>
    </row>
    <row r="21" spans="2:9" ht="15.75" thickBot="1" x14ac:dyDescent="0.3">
      <c r="B21" s="27">
        <v>37431230</v>
      </c>
      <c r="C21" s="29" t="s">
        <v>89</v>
      </c>
      <c r="D21" s="30" t="s">
        <v>11</v>
      </c>
      <c r="E21" s="33" t="s">
        <v>0</v>
      </c>
      <c r="F21" s="35">
        <v>2500</v>
      </c>
      <c r="G21" s="34">
        <v>2</v>
      </c>
      <c r="I21">
        <f t="shared" si="0"/>
        <v>5000</v>
      </c>
    </row>
    <row r="22" spans="2:9" ht="15.75" thickBot="1" x14ac:dyDescent="0.3">
      <c r="B22" s="27">
        <v>37521230</v>
      </c>
      <c r="C22" s="29" t="s">
        <v>90</v>
      </c>
      <c r="D22" s="30" t="s">
        <v>11</v>
      </c>
      <c r="E22" s="33" t="s">
        <v>0</v>
      </c>
      <c r="F22" s="35">
        <v>11400</v>
      </c>
      <c r="G22" s="34">
        <v>2</v>
      </c>
      <c r="I22">
        <f t="shared" si="0"/>
        <v>22800</v>
      </c>
    </row>
    <row r="23" spans="2:9" ht="15.75" thickBot="1" x14ac:dyDescent="0.3">
      <c r="B23" s="27">
        <v>37521230</v>
      </c>
      <c r="C23" s="29" t="s">
        <v>90</v>
      </c>
      <c r="D23" s="30" t="s">
        <v>11</v>
      </c>
      <c r="E23" s="33" t="s">
        <v>0</v>
      </c>
      <c r="F23" s="35">
        <v>4900</v>
      </c>
      <c r="G23" s="34">
        <v>2</v>
      </c>
      <c r="I23">
        <f t="shared" si="0"/>
        <v>9800</v>
      </c>
    </row>
    <row r="24" spans="2:9" ht="15.75" thickBot="1" x14ac:dyDescent="0.3">
      <c r="B24" s="27">
        <v>37521230</v>
      </c>
      <c r="C24" s="29" t="s">
        <v>90</v>
      </c>
      <c r="D24" s="30" t="s">
        <v>11</v>
      </c>
      <c r="E24" s="33" t="s">
        <v>0</v>
      </c>
      <c r="F24" s="35">
        <v>1800</v>
      </c>
      <c r="G24" s="34">
        <v>3</v>
      </c>
      <c r="I24">
        <f t="shared" si="0"/>
        <v>5400</v>
      </c>
    </row>
    <row r="25" spans="2:9" ht="15.75" thickBot="1" x14ac:dyDescent="0.3">
      <c r="B25" s="27">
        <v>30197234</v>
      </c>
      <c r="C25" s="29" t="s">
        <v>91</v>
      </c>
      <c r="D25" s="30" t="s">
        <v>11</v>
      </c>
      <c r="E25" s="29" t="s">
        <v>0</v>
      </c>
      <c r="F25" s="35">
        <v>1100</v>
      </c>
      <c r="G25" s="37">
        <v>20</v>
      </c>
      <c r="I25">
        <f t="shared" si="0"/>
        <v>22000</v>
      </c>
    </row>
    <row r="26" spans="2:9" ht="15.75" thickBot="1" x14ac:dyDescent="0.3">
      <c r="B26" s="27">
        <v>30197234</v>
      </c>
      <c r="C26" s="29" t="s">
        <v>92</v>
      </c>
      <c r="D26" s="30" t="s">
        <v>11</v>
      </c>
      <c r="E26" s="29" t="s">
        <v>0</v>
      </c>
      <c r="F26" s="35">
        <v>750</v>
      </c>
      <c r="G26" s="37">
        <v>10</v>
      </c>
      <c r="I26">
        <f t="shared" si="0"/>
        <v>7500</v>
      </c>
    </row>
    <row r="27" spans="2:9" ht="15.75" thickBot="1" x14ac:dyDescent="0.3">
      <c r="B27" s="27" t="s">
        <v>25</v>
      </c>
      <c r="C27" s="29" t="s">
        <v>36</v>
      </c>
      <c r="D27" s="30" t="s">
        <v>11</v>
      </c>
      <c r="E27" s="29" t="s">
        <v>0</v>
      </c>
      <c r="F27" s="35">
        <v>100</v>
      </c>
      <c r="G27" s="37">
        <v>30</v>
      </c>
      <c r="I27">
        <f t="shared" si="0"/>
        <v>3000</v>
      </c>
    </row>
    <row r="28" spans="2:9" ht="15.75" thickBot="1" x14ac:dyDescent="0.3">
      <c r="B28" s="27">
        <v>22811130</v>
      </c>
      <c r="C28" s="29" t="s">
        <v>37</v>
      </c>
      <c r="D28" s="30" t="s">
        <v>11</v>
      </c>
      <c r="E28" s="29" t="s">
        <v>0</v>
      </c>
      <c r="F28" s="35">
        <v>150</v>
      </c>
      <c r="G28" s="37">
        <v>26</v>
      </c>
      <c r="I28">
        <f t="shared" si="0"/>
        <v>3900</v>
      </c>
    </row>
    <row r="29" spans="2:9" ht="15.75" thickBot="1" x14ac:dyDescent="0.3">
      <c r="B29" s="27">
        <v>39241210</v>
      </c>
      <c r="C29" s="29" t="s">
        <v>41</v>
      </c>
      <c r="D29" s="30" t="s">
        <v>11</v>
      </c>
      <c r="E29" s="29" t="s">
        <v>0</v>
      </c>
      <c r="F29" s="35">
        <v>125</v>
      </c>
      <c r="G29" s="37">
        <v>2</v>
      </c>
      <c r="I29">
        <f t="shared" si="0"/>
        <v>250</v>
      </c>
    </row>
    <row r="30" spans="2:9" ht="15.75" thickBot="1" x14ac:dyDescent="0.3">
      <c r="B30" s="27">
        <v>37521140</v>
      </c>
      <c r="C30" s="29" t="s">
        <v>93</v>
      </c>
      <c r="D30" s="30" t="s">
        <v>11</v>
      </c>
      <c r="E30" s="29" t="s">
        <v>0</v>
      </c>
      <c r="F30" s="35">
        <v>1600</v>
      </c>
      <c r="G30" s="37">
        <v>3</v>
      </c>
      <c r="I30">
        <f t="shared" si="0"/>
        <v>4800</v>
      </c>
    </row>
    <row r="31" spans="2:9" ht="15.75" thickBot="1" x14ac:dyDescent="0.3">
      <c r="B31" s="27">
        <v>37521140</v>
      </c>
      <c r="C31" s="29" t="s">
        <v>93</v>
      </c>
      <c r="D31" s="30" t="s">
        <v>11</v>
      </c>
      <c r="E31" s="29" t="s">
        <v>0</v>
      </c>
      <c r="F31" s="35">
        <v>3700</v>
      </c>
      <c r="G31" s="37">
        <v>2</v>
      </c>
      <c r="I31">
        <f t="shared" si="0"/>
        <v>7400</v>
      </c>
    </row>
    <row r="32" spans="2:9" x14ac:dyDescent="0.2">
      <c r="I32">
        <f>SUM(I2:I31)</f>
        <v>550580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workbookViewId="0">
      <selection activeCell="B2" sqref="B2:G29"/>
    </sheetView>
  </sheetViews>
  <sheetFormatPr defaultRowHeight="12.75" x14ac:dyDescent="0.2"/>
  <cols>
    <col min="2" max="2" width="18.85546875" customWidth="1"/>
    <col min="3" max="3" width="41.85546875" customWidth="1"/>
    <col min="4" max="4" width="15.140625" customWidth="1"/>
  </cols>
  <sheetData>
    <row r="1" spans="2:13" ht="13.5" thickBot="1" x14ac:dyDescent="0.25">
      <c r="L1">
        <v>250000</v>
      </c>
      <c r="M1">
        <f>+L1-I30</f>
        <v>0</v>
      </c>
    </row>
    <row r="2" spans="2:13" ht="15.75" thickBot="1" x14ac:dyDescent="0.3">
      <c r="B2" s="27">
        <v>31685000</v>
      </c>
      <c r="C2" s="22" t="s">
        <v>94</v>
      </c>
      <c r="D2" s="30" t="s">
        <v>11</v>
      </c>
      <c r="E2" s="23" t="s">
        <v>0</v>
      </c>
      <c r="F2" s="20">
        <v>1700</v>
      </c>
      <c r="G2" s="20">
        <v>20</v>
      </c>
      <c r="I2">
        <f t="shared" ref="I2:I29" si="0">+G2*F2</f>
        <v>34000</v>
      </c>
    </row>
    <row r="3" spans="2:13" ht="15.75" thickBot="1" x14ac:dyDescent="0.3">
      <c r="B3" s="27">
        <v>31683400</v>
      </c>
      <c r="C3" s="24" t="s">
        <v>95</v>
      </c>
      <c r="D3" s="30" t="s">
        <v>11</v>
      </c>
      <c r="E3" s="25" t="s">
        <v>0</v>
      </c>
      <c r="F3" s="21">
        <v>600</v>
      </c>
      <c r="G3" s="21">
        <v>10</v>
      </c>
      <c r="I3">
        <f t="shared" si="0"/>
        <v>6000</v>
      </c>
    </row>
    <row r="4" spans="2:13" ht="15.75" thickBot="1" x14ac:dyDescent="0.3">
      <c r="B4" s="27" t="s">
        <v>27</v>
      </c>
      <c r="C4" s="24" t="s">
        <v>48</v>
      </c>
      <c r="D4" s="30" t="s">
        <v>11</v>
      </c>
      <c r="E4" s="25" t="s">
        <v>1</v>
      </c>
      <c r="F4" s="21">
        <v>500</v>
      </c>
      <c r="G4" s="21">
        <v>17</v>
      </c>
      <c r="I4">
        <f t="shared" si="0"/>
        <v>8500</v>
      </c>
    </row>
    <row r="5" spans="2:13" ht="15.75" thickBot="1" x14ac:dyDescent="0.3">
      <c r="B5" s="27">
        <v>39831284</v>
      </c>
      <c r="C5" s="24" t="s">
        <v>96</v>
      </c>
      <c r="D5" s="30" t="s">
        <v>11</v>
      </c>
      <c r="E5" s="25" t="s">
        <v>0</v>
      </c>
      <c r="F5" s="21">
        <v>500</v>
      </c>
      <c r="G5" s="21">
        <v>20</v>
      </c>
      <c r="I5">
        <f t="shared" si="0"/>
        <v>10000</v>
      </c>
    </row>
    <row r="6" spans="2:13" ht="15.75" thickBot="1" x14ac:dyDescent="0.3">
      <c r="B6" s="27">
        <v>39836000</v>
      </c>
      <c r="C6" s="24" t="s">
        <v>24</v>
      </c>
      <c r="D6" s="30" t="s">
        <v>11</v>
      </c>
      <c r="E6" s="25" t="s">
        <v>0</v>
      </c>
      <c r="F6" s="21">
        <v>1000</v>
      </c>
      <c r="G6" s="21">
        <v>30</v>
      </c>
      <c r="I6">
        <f t="shared" si="0"/>
        <v>30000</v>
      </c>
    </row>
    <row r="7" spans="2:13" ht="15.75" thickBot="1" x14ac:dyDescent="0.3">
      <c r="B7" s="27" t="s">
        <v>60</v>
      </c>
      <c r="C7" s="24" t="s">
        <v>46</v>
      </c>
      <c r="D7" s="30" t="s">
        <v>11</v>
      </c>
      <c r="E7" s="25" t="s">
        <v>0</v>
      </c>
      <c r="F7" s="21">
        <v>800</v>
      </c>
      <c r="G7" s="21">
        <v>10</v>
      </c>
      <c r="I7">
        <f t="shared" si="0"/>
        <v>8000</v>
      </c>
    </row>
    <row r="8" spans="2:13" ht="15.75" thickBot="1" x14ac:dyDescent="0.3">
      <c r="B8" s="27" t="s">
        <v>26</v>
      </c>
      <c r="C8" s="24" t="s">
        <v>97</v>
      </c>
      <c r="D8" s="30" t="s">
        <v>11</v>
      </c>
      <c r="E8" s="25" t="s">
        <v>0</v>
      </c>
      <c r="F8" s="21">
        <v>100</v>
      </c>
      <c r="G8" s="21">
        <v>40</v>
      </c>
      <c r="I8">
        <f t="shared" si="0"/>
        <v>4000</v>
      </c>
    </row>
    <row r="9" spans="2:13" ht="15.75" thickBot="1" x14ac:dyDescent="0.3">
      <c r="B9" s="27">
        <v>39831100</v>
      </c>
      <c r="C9" s="24" t="s">
        <v>44</v>
      </c>
      <c r="D9" s="30" t="s">
        <v>11</v>
      </c>
      <c r="E9" s="25" t="s">
        <v>0</v>
      </c>
      <c r="F9" s="21">
        <v>1000</v>
      </c>
      <c r="G9" s="21">
        <v>20</v>
      </c>
      <c r="I9">
        <f t="shared" si="0"/>
        <v>20000</v>
      </c>
    </row>
    <row r="10" spans="2:13" ht="15.75" thickBot="1" x14ac:dyDescent="0.3">
      <c r="B10" s="27" t="s">
        <v>57</v>
      </c>
      <c r="C10" s="24" t="s">
        <v>47</v>
      </c>
      <c r="D10" s="30" t="s">
        <v>11</v>
      </c>
      <c r="E10" s="25" t="s">
        <v>0</v>
      </c>
      <c r="F10" s="21">
        <v>450</v>
      </c>
      <c r="G10" s="21">
        <v>6</v>
      </c>
      <c r="I10">
        <f t="shared" si="0"/>
        <v>2700</v>
      </c>
    </row>
    <row r="11" spans="2:13" ht="15.75" thickBot="1" x14ac:dyDescent="0.3">
      <c r="B11" s="27">
        <v>39831283</v>
      </c>
      <c r="C11" s="24" t="s">
        <v>98</v>
      </c>
      <c r="D11" s="30" t="s">
        <v>11</v>
      </c>
      <c r="E11" s="25" t="s">
        <v>0</v>
      </c>
      <c r="F11" s="21">
        <v>1000</v>
      </c>
      <c r="G11" s="21">
        <v>8</v>
      </c>
      <c r="I11">
        <f t="shared" si="0"/>
        <v>8000</v>
      </c>
    </row>
    <row r="12" spans="2:13" ht="15.75" thickBot="1" x14ac:dyDescent="0.3">
      <c r="B12" s="27">
        <v>39812600</v>
      </c>
      <c r="C12" s="24" t="s">
        <v>45</v>
      </c>
      <c r="D12" s="30" t="s">
        <v>11</v>
      </c>
      <c r="E12" s="25" t="s">
        <v>0</v>
      </c>
      <c r="F12" s="21">
        <v>350</v>
      </c>
      <c r="G12" s="21">
        <v>12</v>
      </c>
      <c r="I12">
        <f t="shared" si="0"/>
        <v>4200</v>
      </c>
    </row>
    <row r="13" spans="2:13" ht="15.75" thickBot="1" x14ac:dyDescent="0.3">
      <c r="B13" s="27">
        <v>44821000</v>
      </c>
      <c r="C13" s="24" t="s">
        <v>51</v>
      </c>
      <c r="D13" s="30" t="s">
        <v>11</v>
      </c>
      <c r="E13" s="25" t="s">
        <v>0</v>
      </c>
      <c r="F13" s="21">
        <v>1500</v>
      </c>
      <c r="G13" s="21">
        <v>2</v>
      </c>
      <c r="I13">
        <f t="shared" si="0"/>
        <v>3000</v>
      </c>
    </row>
    <row r="14" spans="2:13" ht="15.75" thickBot="1" x14ac:dyDescent="0.3">
      <c r="B14" s="27">
        <v>39839200</v>
      </c>
      <c r="C14" s="24" t="s">
        <v>49</v>
      </c>
      <c r="D14" s="30" t="s">
        <v>11</v>
      </c>
      <c r="E14" s="25" t="s">
        <v>0</v>
      </c>
      <c r="F14" s="21">
        <v>500</v>
      </c>
      <c r="G14" s="21">
        <v>4</v>
      </c>
      <c r="I14">
        <f t="shared" si="0"/>
        <v>2000</v>
      </c>
    </row>
    <row r="15" spans="2:13" ht="15.75" thickBot="1" x14ac:dyDescent="0.3">
      <c r="B15" s="27" t="s">
        <v>107</v>
      </c>
      <c r="C15" s="24" t="s">
        <v>99</v>
      </c>
      <c r="D15" s="30" t="s">
        <v>11</v>
      </c>
      <c r="E15" s="25" t="s">
        <v>0</v>
      </c>
      <c r="F15" s="21">
        <v>12000</v>
      </c>
      <c r="G15" s="21">
        <v>2</v>
      </c>
      <c r="I15">
        <f t="shared" si="0"/>
        <v>24000</v>
      </c>
    </row>
    <row r="16" spans="2:13" ht="15.75" thickBot="1" x14ac:dyDescent="0.3">
      <c r="B16" s="27" t="s">
        <v>108</v>
      </c>
      <c r="C16" s="24" t="s">
        <v>54</v>
      </c>
      <c r="D16" s="30" t="s">
        <v>11</v>
      </c>
      <c r="E16" s="25" t="s">
        <v>0</v>
      </c>
      <c r="F16" s="21">
        <v>1500</v>
      </c>
      <c r="G16" s="21">
        <v>10</v>
      </c>
      <c r="I16">
        <f t="shared" si="0"/>
        <v>15000</v>
      </c>
    </row>
    <row r="17" spans="2:9" ht="15.75" thickBot="1" x14ac:dyDescent="0.3">
      <c r="B17" s="27">
        <v>39831280</v>
      </c>
      <c r="C17" s="24" t="s">
        <v>100</v>
      </c>
      <c r="D17" s="30" t="s">
        <v>11</v>
      </c>
      <c r="E17" s="25" t="s">
        <v>0</v>
      </c>
      <c r="F17" s="21">
        <v>1000</v>
      </c>
      <c r="G17" s="21">
        <v>10</v>
      </c>
      <c r="I17">
        <f t="shared" si="0"/>
        <v>10000</v>
      </c>
    </row>
    <row r="18" spans="2:9" ht="15.75" thickBot="1" x14ac:dyDescent="0.3">
      <c r="B18" s="27">
        <v>18141100</v>
      </c>
      <c r="C18" s="24" t="s">
        <v>101</v>
      </c>
      <c r="D18" s="30" t="s">
        <v>11</v>
      </c>
      <c r="E18" s="29" t="s">
        <v>23</v>
      </c>
      <c r="F18" s="21">
        <v>250</v>
      </c>
      <c r="G18" s="21">
        <v>30</v>
      </c>
      <c r="I18">
        <f t="shared" si="0"/>
        <v>7500</v>
      </c>
    </row>
    <row r="19" spans="2:9" ht="15.75" thickBot="1" x14ac:dyDescent="0.3">
      <c r="B19" s="27" t="s">
        <v>59</v>
      </c>
      <c r="C19" s="24" t="s">
        <v>50</v>
      </c>
      <c r="D19" s="30" t="s">
        <v>11</v>
      </c>
      <c r="E19" s="25" t="s">
        <v>0</v>
      </c>
      <c r="F19" s="21">
        <v>100</v>
      </c>
      <c r="G19" s="21">
        <v>25</v>
      </c>
      <c r="I19">
        <f t="shared" si="0"/>
        <v>2500</v>
      </c>
    </row>
    <row r="20" spans="2:9" ht="15.75" thickBot="1" x14ac:dyDescent="0.3">
      <c r="B20" s="27">
        <v>31651400</v>
      </c>
      <c r="C20" s="24" t="s">
        <v>53</v>
      </c>
      <c r="D20" s="30" t="s">
        <v>11</v>
      </c>
      <c r="E20" s="25" t="s">
        <v>0</v>
      </c>
      <c r="F20" s="21">
        <v>300</v>
      </c>
      <c r="G20" s="21">
        <v>6</v>
      </c>
      <c r="I20">
        <f t="shared" si="0"/>
        <v>1800</v>
      </c>
    </row>
    <row r="21" spans="2:9" ht="15.75" thickBot="1" x14ac:dyDescent="0.3">
      <c r="B21" s="27">
        <v>31686000</v>
      </c>
      <c r="C21" s="24" t="s">
        <v>52</v>
      </c>
      <c r="D21" s="30" t="s">
        <v>11</v>
      </c>
      <c r="E21" s="25" t="s">
        <v>0</v>
      </c>
      <c r="F21" s="21">
        <v>650</v>
      </c>
      <c r="G21" s="21">
        <v>20</v>
      </c>
      <c r="I21">
        <f t="shared" si="0"/>
        <v>13000</v>
      </c>
    </row>
    <row r="22" spans="2:9" ht="15.75" thickBot="1" x14ac:dyDescent="0.3">
      <c r="B22" s="27" t="s">
        <v>57</v>
      </c>
      <c r="C22" s="24" t="s">
        <v>47</v>
      </c>
      <c r="D22" s="30" t="s">
        <v>11</v>
      </c>
      <c r="E22" s="25" t="s">
        <v>0</v>
      </c>
      <c r="F22" s="21">
        <v>450</v>
      </c>
      <c r="G22" s="21">
        <v>6</v>
      </c>
      <c r="I22">
        <f t="shared" si="0"/>
        <v>2700</v>
      </c>
    </row>
    <row r="23" spans="2:9" ht="15.75" thickBot="1" x14ac:dyDescent="0.3">
      <c r="B23" s="27" t="s">
        <v>27</v>
      </c>
      <c r="C23" s="24" t="s">
        <v>102</v>
      </c>
      <c r="D23" s="30" t="s">
        <v>11</v>
      </c>
      <c r="E23" s="28" t="s">
        <v>0</v>
      </c>
      <c r="F23" s="32">
        <v>3500</v>
      </c>
      <c r="G23" s="36">
        <v>1</v>
      </c>
      <c r="I23">
        <f t="shared" si="0"/>
        <v>3500</v>
      </c>
    </row>
    <row r="24" spans="2:9" ht="15.75" thickBot="1" x14ac:dyDescent="0.3">
      <c r="B24" s="27">
        <v>39831100</v>
      </c>
      <c r="C24" s="24" t="s">
        <v>44</v>
      </c>
      <c r="D24" s="30" t="s">
        <v>11</v>
      </c>
      <c r="E24" s="29" t="s">
        <v>0</v>
      </c>
      <c r="F24" s="35">
        <v>280</v>
      </c>
      <c r="G24" s="37">
        <v>20</v>
      </c>
      <c r="I24">
        <f t="shared" si="0"/>
        <v>5600</v>
      </c>
    </row>
    <row r="25" spans="2:9" ht="15.75" thickBot="1" x14ac:dyDescent="0.3">
      <c r="B25" s="27" t="s">
        <v>57</v>
      </c>
      <c r="C25" s="24" t="s">
        <v>103</v>
      </c>
      <c r="D25" s="30" t="s">
        <v>11</v>
      </c>
      <c r="E25" s="29" t="s">
        <v>0</v>
      </c>
      <c r="F25" s="35">
        <v>350</v>
      </c>
      <c r="G25" s="37">
        <v>4</v>
      </c>
      <c r="I25">
        <f t="shared" si="0"/>
        <v>1400</v>
      </c>
    </row>
    <row r="26" spans="2:9" ht="15.75" thickBot="1" x14ac:dyDescent="0.3">
      <c r="B26" s="27" t="s">
        <v>60</v>
      </c>
      <c r="C26" s="24" t="s">
        <v>46</v>
      </c>
      <c r="D26" s="30" t="s">
        <v>11</v>
      </c>
      <c r="E26" s="29" t="s">
        <v>0</v>
      </c>
      <c r="F26" s="35">
        <v>900</v>
      </c>
      <c r="G26" s="37">
        <v>4</v>
      </c>
      <c r="I26">
        <f t="shared" si="0"/>
        <v>3600</v>
      </c>
    </row>
    <row r="27" spans="2:9" ht="15.75" thickBot="1" x14ac:dyDescent="0.3">
      <c r="B27" s="27" t="s">
        <v>26</v>
      </c>
      <c r="C27" s="24" t="s">
        <v>104</v>
      </c>
      <c r="D27" s="30" t="s">
        <v>11</v>
      </c>
      <c r="E27" s="29" t="s">
        <v>0</v>
      </c>
      <c r="F27" s="35">
        <v>120</v>
      </c>
      <c r="G27" s="37">
        <v>30</v>
      </c>
      <c r="I27">
        <f t="shared" si="0"/>
        <v>3600</v>
      </c>
    </row>
    <row r="28" spans="2:9" ht="15.75" thickBot="1" x14ac:dyDescent="0.3">
      <c r="B28" s="27" t="s">
        <v>108</v>
      </c>
      <c r="C28" s="24" t="s">
        <v>105</v>
      </c>
      <c r="D28" s="30" t="s">
        <v>11</v>
      </c>
      <c r="E28" s="29" t="s">
        <v>0</v>
      </c>
      <c r="F28" s="35">
        <v>1040</v>
      </c>
      <c r="G28" s="37">
        <v>10</v>
      </c>
      <c r="I28">
        <f t="shared" si="0"/>
        <v>10400</v>
      </c>
    </row>
    <row r="29" spans="2:9" ht="15.75" thickBot="1" x14ac:dyDescent="0.3">
      <c r="B29" s="27" t="s">
        <v>58</v>
      </c>
      <c r="C29" s="24" t="s">
        <v>106</v>
      </c>
      <c r="D29" s="30" t="s">
        <v>11</v>
      </c>
      <c r="E29" s="29" t="s">
        <v>0</v>
      </c>
      <c r="F29" s="35">
        <v>500</v>
      </c>
      <c r="G29" s="37">
        <v>10</v>
      </c>
      <c r="I29">
        <f t="shared" si="0"/>
        <v>5000</v>
      </c>
    </row>
    <row r="30" spans="2:9" x14ac:dyDescent="0.2">
      <c r="I30">
        <f>SUM(I2:I29)</f>
        <v>250000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3"/>
  <sheetViews>
    <sheetView workbookViewId="0">
      <selection activeCell="C10" sqref="C10:H10"/>
    </sheetView>
  </sheetViews>
  <sheetFormatPr defaultRowHeight="12.75" x14ac:dyDescent="0.2"/>
  <cols>
    <col min="4" max="4" width="27" customWidth="1"/>
    <col min="5" max="5" width="12.42578125" customWidth="1"/>
    <col min="6" max="6" width="11.28515625" customWidth="1"/>
  </cols>
  <sheetData>
    <row r="1" spans="3:8" ht="36.75" customHeight="1" x14ac:dyDescent="0.2"/>
    <row r="3" spans="3:8" ht="13.5" thickBot="1" x14ac:dyDescent="0.25"/>
    <row r="4" spans="3:8" ht="16.5" thickBot="1" x14ac:dyDescent="0.35">
      <c r="C4" s="27">
        <v>30211200</v>
      </c>
      <c r="D4" s="40" t="s">
        <v>114</v>
      </c>
      <c r="E4" s="30" t="s">
        <v>11</v>
      </c>
      <c r="F4" s="30" t="s">
        <v>0</v>
      </c>
      <c r="G4" s="39">
        <v>405000</v>
      </c>
      <c r="H4" s="31">
        <v>2</v>
      </c>
    </row>
    <row r="5" spans="3:8" ht="30.75" thickBot="1" x14ac:dyDescent="0.35">
      <c r="C5" s="27">
        <v>30239120</v>
      </c>
      <c r="D5" s="41" t="s">
        <v>75</v>
      </c>
      <c r="E5" s="30" t="s">
        <v>11</v>
      </c>
      <c r="F5" s="33" t="s">
        <v>0</v>
      </c>
      <c r="G5" s="42">
        <v>165000</v>
      </c>
      <c r="H5" s="34">
        <v>1</v>
      </c>
    </row>
    <row r="6" spans="3:8" ht="16.5" thickBot="1" x14ac:dyDescent="0.35">
      <c r="C6" s="27">
        <v>32341110</v>
      </c>
      <c r="D6" s="41" t="s">
        <v>115</v>
      </c>
      <c r="E6" s="30" t="s">
        <v>11</v>
      </c>
      <c r="F6" s="33" t="s">
        <v>0</v>
      </c>
      <c r="G6" s="42">
        <v>14500</v>
      </c>
      <c r="H6" s="34">
        <v>1</v>
      </c>
    </row>
    <row r="10" spans="3:8" ht="15" x14ac:dyDescent="0.25">
      <c r="C10" s="27">
        <v>34111100</v>
      </c>
      <c r="D10" s="43" t="s">
        <v>119</v>
      </c>
      <c r="E10" s="43" t="s">
        <v>120</v>
      </c>
      <c r="F10" s="43" t="s">
        <v>0</v>
      </c>
      <c r="G10">
        <v>12000000</v>
      </c>
      <c r="H10">
        <v>1</v>
      </c>
    </row>
    <row r="11" spans="3:8" ht="15" x14ac:dyDescent="0.25">
      <c r="C11" s="27"/>
    </row>
    <row r="13" spans="3:8" ht="15" x14ac:dyDescent="0.25">
      <c r="C13" s="27" t="s">
        <v>122</v>
      </c>
      <c r="D13" s="43" t="s">
        <v>121</v>
      </c>
      <c r="E13" s="43" t="s">
        <v>120</v>
      </c>
      <c r="F13" s="43" t="s">
        <v>0</v>
      </c>
      <c r="G13">
        <v>1000000</v>
      </c>
      <c r="H13">
        <v>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4"/>
  <sheetViews>
    <sheetView workbookViewId="0">
      <selection activeCell="E1" sqref="E1:E1048576"/>
    </sheetView>
  </sheetViews>
  <sheetFormatPr defaultRowHeight="12.75" x14ac:dyDescent="0.2"/>
  <cols>
    <col min="4" max="4" width="28" customWidth="1"/>
    <col min="5" max="5" width="10.5703125" customWidth="1"/>
  </cols>
  <sheetData>
    <row r="3" spans="3:7" ht="13.5" thickBot="1" x14ac:dyDescent="0.25"/>
    <row r="4" spans="3:7" ht="30.75" thickBot="1" x14ac:dyDescent="0.3">
      <c r="C4" s="27" t="s">
        <v>61</v>
      </c>
      <c r="D4" s="28" t="s">
        <v>43</v>
      </c>
      <c r="E4" s="23" t="s">
        <v>30</v>
      </c>
      <c r="F4" s="38">
        <v>1176</v>
      </c>
      <c r="G4" s="39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2"/>
  <sheetViews>
    <sheetView workbookViewId="0">
      <selection activeCell="F24" sqref="F24"/>
    </sheetView>
  </sheetViews>
  <sheetFormatPr defaultRowHeight="12.75" x14ac:dyDescent="0.2"/>
  <cols>
    <col min="4" max="4" width="22" customWidth="1"/>
    <col min="5" max="5" width="12.42578125" customWidth="1"/>
    <col min="6" max="6" width="7.7109375" customWidth="1"/>
  </cols>
  <sheetData>
    <row r="1" spans="3:12" ht="13.5" thickBot="1" x14ac:dyDescent="0.25"/>
    <row r="2" spans="3:12" ht="15.75" thickBot="1" x14ac:dyDescent="0.3">
      <c r="C2" s="27" t="s">
        <v>62</v>
      </c>
      <c r="D2" s="28" t="s">
        <v>109</v>
      </c>
      <c r="E2" s="30" t="s">
        <v>11</v>
      </c>
      <c r="F2" s="30" t="s">
        <v>0</v>
      </c>
      <c r="G2" s="32">
        <v>250</v>
      </c>
      <c r="H2" s="31">
        <v>4</v>
      </c>
      <c r="J2" s="26"/>
      <c r="L2">
        <f>+J2*G2</f>
        <v>0</v>
      </c>
    </row>
    <row r="3" spans="3:12" ht="15.75" thickBot="1" x14ac:dyDescent="0.3">
      <c r="C3" s="27">
        <v>18441180</v>
      </c>
      <c r="D3" s="29" t="s">
        <v>110</v>
      </c>
      <c r="E3" s="30" t="s">
        <v>11</v>
      </c>
      <c r="F3" s="33" t="s">
        <v>0</v>
      </c>
      <c r="G3" s="35">
        <v>70</v>
      </c>
      <c r="H3" s="34">
        <v>400</v>
      </c>
    </row>
    <row r="4" spans="3:12" ht="15.75" thickBot="1" x14ac:dyDescent="0.3">
      <c r="C4" s="27">
        <v>18141100</v>
      </c>
      <c r="D4" s="29" t="s">
        <v>101</v>
      </c>
      <c r="E4" s="30" t="s">
        <v>11</v>
      </c>
      <c r="F4" s="33" t="s">
        <v>23</v>
      </c>
      <c r="G4" s="35">
        <v>4950</v>
      </c>
      <c r="H4" s="34">
        <v>2</v>
      </c>
    </row>
    <row r="5" spans="3:12" ht="15.75" thickBot="1" x14ac:dyDescent="0.3">
      <c r="C5" s="27">
        <v>24451140</v>
      </c>
      <c r="D5" s="29" t="s">
        <v>111</v>
      </c>
      <c r="E5" s="30" t="s">
        <v>11</v>
      </c>
      <c r="F5" s="33" t="s">
        <v>0</v>
      </c>
      <c r="G5" s="35">
        <v>1170</v>
      </c>
      <c r="H5" s="34">
        <v>30</v>
      </c>
    </row>
    <row r="6" spans="3:12" ht="15.75" thickBot="1" x14ac:dyDescent="0.3">
      <c r="C6" s="27">
        <v>31442000</v>
      </c>
      <c r="D6" s="29" t="s">
        <v>109</v>
      </c>
      <c r="E6" s="30" t="s">
        <v>11</v>
      </c>
      <c r="F6" s="33" t="s">
        <v>0</v>
      </c>
      <c r="G6" s="35">
        <v>230</v>
      </c>
      <c r="H6" s="34">
        <v>4</v>
      </c>
    </row>
    <row r="7" spans="3:12" ht="15.75" thickBot="1" x14ac:dyDescent="0.3">
      <c r="C7" s="27">
        <v>38411200</v>
      </c>
      <c r="D7" s="29" t="s">
        <v>112</v>
      </c>
      <c r="E7" s="30" t="s">
        <v>11</v>
      </c>
      <c r="F7" s="33" t="s">
        <v>0</v>
      </c>
      <c r="G7" s="35">
        <v>21000</v>
      </c>
      <c r="H7" s="34">
        <v>1</v>
      </c>
    </row>
    <row r="8" spans="3:12" ht="15.75" thickBot="1" x14ac:dyDescent="0.3">
      <c r="C8" s="27">
        <v>24451140</v>
      </c>
      <c r="D8" s="29" t="s">
        <v>113</v>
      </c>
      <c r="E8" s="30" t="s">
        <v>11</v>
      </c>
      <c r="F8" s="33" t="s">
        <v>0</v>
      </c>
      <c r="G8" s="35">
        <v>1150</v>
      </c>
      <c r="H8" s="34">
        <v>3</v>
      </c>
    </row>
    <row r="9" spans="3:12" ht="15.75" thickBot="1" x14ac:dyDescent="0.3">
      <c r="C9" s="27">
        <v>24451140</v>
      </c>
      <c r="D9" s="29" t="s">
        <v>113</v>
      </c>
      <c r="E9" s="30" t="s">
        <v>11</v>
      </c>
      <c r="F9" s="33" t="s">
        <v>0</v>
      </c>
      <c r="G9" s="35">
        <v>630</v>
      </c>
      <c r="H9" s="34">
        <v>1</v>
      </c>
    </row>
    <row r="10" spans="3:12" ht="15.75" thickBot="1" x14ac:dyDescent="0.3">
      <c r="C10" s="27">
        <v>18141100</v>
      </c>
      <c r="D10" s="28" t="s">
        <v>116</v>
      </c>
      <c r="E10" s="30" t="s">
        <v>11</v>
      </c>
      <c r="F10" s="28" t="s">
        <v>1</v>
      </c>
      <c r="G10" s="32">
        <v>4750</v>
      </c>
      <c r="H10" s="36">
        <v>5</v>
      </c>
    </row>
    <row r="11" spans="3:12" ht="15.75" thickBot="1" x14ac:dyDescent="0.3">
      <c r="C11" s="27">
        <v>24451140</v>
      </c>
      <c r="D11" s="29" t="s">
        <v>117</v>
      </c>
      <c r="E11" s="30" t="s">
        <v>11</v>
      </c>
      <c r="F11" s="29" t="s">
        <v>0</v>
      </c>
      <c r="G11" s="35">
        <v>1150</v>
      </c>
      <c r="H11" s="37">
        <v>35</v>
      </c>
    </row>
    <row r="12" spans="3:12" ht="15.75" thickBot="1" x14ac:dyDescent="0.3">
      <c r="C12" s="27">
        <v>18441180</v>
      </c>
      <c r="D12" s="29" t="s">
        <v>118</v>
      </c>
      <c r="E12" s="30" t="s">
        <v>11</v>
      </c>
      <c r="F12" s="29" t="s">
        <v>0</v>
      </c>
      <c r="G12" s="35">
        <v>40</v>
      </c>
      <c r="H12" s="37"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 տարածքային դպրոց</vt:lpstr>
      <vt:lpstr>gren</vt:lpstr>
      <vt:lpstr>tntes</vt:lpstr>
      <vt:lpstr>himn</vt:lpstr>
      <vt:lpstr>vareliq</vt:lpstr>
      <vt:lpstr>hatuk</vt:lpstr>
    </vt:vector>
  </TitlesOfParts>
  <Company>UNICOMP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User</cp:lastModifiedBy>
  <cp:lastPrinted>2017-12-05T07:35:26Z</cp:lastPrinted>
  <dcterms:created xsi:type="dcterms:W3CDTF">2009-01-15T07:43:10Z</dcterms:created>
  <dcterms:modified xsi:type="dcterms:W3CDTF">2020-10-27T14:14:01Z</dcterms:modified>
</cp:coreProperties>
</file>